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518C3606-447F-4B40-8D7D-2E17D624DD66}" xr6:coauthVersionLast="46" xr6:coauthVersionMax="46" xr10:uidLastSave="{00000000-0000-0000-0000-000000000000}"/>
  <bookViews>
    <workbookView xWindow="-120" yWindow="-120" windowWidth="19440" windowHeight="15150" xr2:uid="{00000000-000D-0000-FFFF-FFFF00000000}"/>
  </bookViews>
  <sheets>
    <sheet name="Оценка 2022" sheetId="1" r:id="rId1"/>
  </sheets>
  <definedNames>
    <definedName name="_xlnm.Print_Titles" localSheetId="0">'Оценка 2022'!$3:$3</definedName>
    <definedName name="_xlnm.Print_Area" localSheetId="0">'Оценка 2022'!$A$1:$E$59</definedName>
  </definedNames>
  <calcPr calcId="191029"/>
</workbook>
</file>

<file path=xl/calcChain.xml><?xml version="1.0" encoding="utf-8"?>
<calcChain xmlns="http://schemas.openxmlformats.org/spreadsheetml/2006/main">
  <c r="D18" i="1" l="1"/>
  <c r="D30" i="1"/>
  <c r="D19" i="1"/>
  <c r="C43" i="1" l="1"/>
  <c r="C18" i="1"/>
  <c r="E18" i="1" s="1"/>
  <c r="C30" i="1"/>
  <c r="E30" i="1" s="1"/>
  <c r="C19" i="1"/>
  <c r="E19" i="1" s="1"/>
  <c r="C4" i="1"/>
  <c r="D12" i="1"/>
  <c r="D4" i="1" s="1"/>
  <c r="D43" i="1" s="1"/>
  <c r="C12" i="1"/>
  <c r="E20" i="1"/>
  <c r="E21" i="1"/>
  <c r="E22" i="1"/>
  <c r="E23" i="1"/>
  <c r="E24" i="1"/>
  <c r="E25" i="1"/>
  <c r="E26" i="1"/>
  <c r="E27" i="1"/>
  <c r="E28" i="1"/>
  <c r="E29" i="1"/>
  <c r="E31" i="1"/>
  <c r="E32" i="1"/>
  <c r="E33" i="1"/>
  <c r="E34" i="1"/>
  <c r="E35" i="1"/>
  <c r="E36" i="1"/>
  <c r="E37" i="1"/>
  <c r="E38" i="1"/>
  <c r="E39" i="1"/>
  <c r="E40" i="1"/>
  <c r="E41" i="1"/>
  <c r="E42" i="1"/>
  <c r="E6" i="1"/>
  <c r="E7" i="1"/>
  <c r="E8" i="1"/>
  <c r="E9" i="1"/>
  <c r="E10" i="1"/>
  <c r="E11" i="1"/>
  <c r="E13" i="1"/>
  <c r="E14" i="1"/>
  <c r="E15" i="1"/>
  <c r="E16" i="1"/>
  <c r="E17" i="1"/>
  <c r="E5" i="1"/>
  <c r="E43" i="1" l="1"/>
  <c r="E4" i="1"/>
  <c r="E12" i="1"/>
</calcChain>
</file>

<file path=xl/sharedStrings.xml><?xml version="1.0" encoding="utf-8"?>
<sst xmlns="http://schemas.openxmlformats.org/spreadsheetml/2006/main" count="85" uniqueCount="84">
  <si>
    <t>КБК</t>
  </si>
  <si>
    <t>Наименование доходов</t>
  </si>
  <si>
    <t>Налоговые доходы</t>
  </si>
  <si>
    <t>Единый налог на вмененный доход</t>
  </si>
  <si>
    <t>Налог на имущество физических лиц</t>
  </si>
  <si>
    <t>Налог на добычу полезных ископаемых</t>
  </si>
  <si>
    <t>Государственная пошлина</t>
  </si>
  <si>
    <t>Задолженность по отмененным налогам и сборам</t>
  </si>
  <si>
    <t>Неналоговые доходы</t>
  </si>
  <si>
    <t>Доходы в виде прибыли, приходящейся на доли в уставных капиталах хозяйственных товариществ и обществ, или дивидендов по акциям</t>
  </si>
  <si>
    <t>Проценты, полученные от предоставления бюджетных кредитов внутри страны</t>
  </si>
  <si>
    <t>Доходы, получаемые в виде арендной платы за земельные участки, государственная собственность на которые не разграничена</t>
  </si>
  <si>
    <t>Доходы, получаемые в виде арендной платы за земли после разграничения государственной собственности на землю</t>
  </si>
  <si>
    <t>Платежи от государственных и муниципальных унитарных предприятий</t>
  </si>
  <si>
    <t xml:space="preserve">плата за наем жилых помещений муниципального жилищного фонда </t>
  </si>
  <si>
    <t>11201000010000120</t>
  </si>
  <si>
    <t>Плата за негативное воздействие на окружающую среду</t>
  </si>
  <si>
    <t>11300000000000000</t>
  </si>
  <si>
    <t>11301000000000130</t>
  </si>
  <si>
    <t>Доходы от оказания платных услуг (работ)</t>
  </si>
  <si>
    <t>Доходы от компенсации затрат государства</t>
  </si>
  <si>
    <t>Доходы от продажи материальных  и нематериальных активов, из них:</t>
  </si>
  <si>
    <t>Доходы от реализации имущества, находящегося в государственной и муниципальной собственности</t>
  </si>
  <si>
    <t>Административные платежи и сборы</t>
  </si>
  <si>
    <t>Прочие неналоговые доходы</t>
  </si>
  <si>
    <t>Итого доходов</t>
  </si>
  <si>
    <t xml:space="preserve"> </t>
  </si>
  <si>
    <t>10502000020000110</t>
  </si>
  <si>
    <t>10503000010000110</t>
  </si>
  <si>
    <t>Единый сельскохозяйственный налог</t>
  </si>
  <si>
    <t>10504000020000110</t>
  </si>
  <si>
    <t>Налог, взимаемый в связи с применением патентной системы налогообложения</t>
  </si>
  <si>
    <t>10601000000000110</t>
  </si>
  <si>
    <t>10606000000000110</t>
  </si>
  <si>
    <t>10701000010000110</t>
  </si>
  <si>
    <t>10800000000000000</t>
  </si>
  <si>
    <t>10900000000000000</t>
  </si>
  <si>
    <t>Доходы от использования имущества, находящегося в государственной и муниципальной собственности, из них:</t>
  </si>
  <si>
    <t>11101000000000120</t>
  </si>
  <si>
    <t>11103000000000120</t>
  </si>
  <si>
    <t>11105010000000120</t>
  </si>
  <si>
    <t>11105020000000120</t>
  </si>
  <si>
    <t>11105030000000120</t>
  </si>
  <si>
    <t>11107000000000120</t>
  </si>
  <si>
    <t>11105070000000120</t>
  </si>
  <si>
    <t>Доходы от сдачи в аренду имущества, составляющего государственную (муниципальную) казну (за исключением земельных участков)</t>
  </si>
  <si>
    <t>11109000000000120</t>
  </si>
  <si>
    <t>Доходы от оказания платных услуг (работ) и компенсации затрат государства, из них:</t>
  </si>
  <si>
    <t>11302000000000130</t>
  </si>
  <si>
    <t>11400000000000000</t>
  </si>
  <si>
    <t>11402000000000000</t>
  </si>
  <si>
    <t>Штрафы,санкции, возмещение ущерба</t>
  </si>
  <si>
    <t>10302000010000110</t>
  </si>
  <si>
    <t>Акцизы</t>
  </si>
  <si>
    <t>10102000010000110</t>
  </si>
  <si>
    <t>10501000000000110</t>
  </si>
  <si>
    <t>Налог, взимаемый в связи с применением упрощенной системы налогообложения</t>
  </si>
  <si>
    <t>Доходы, получаемые в виде арендной платы за земельные участки, которые находятся в федеральной собственности</t>
  </si>
  <si>
    <t>11105026000000120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</si>
  <si>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</si>
  <si>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11105300000000120</t>
  </si>
  <si>
    <t>Прочие доходы от использования имущества и прав, находящихся в государственной и муниципальной собственности, из них:</t>
  </si>
  <si>
    <t>11406010000000430</t>
  </si>
  <si>
    <t xml:space="preserve"> Доходы от продажи земельных участков, государственная собственность на которые не разграничена</t>
  </si>
  <si>
    <t>11406020000000430</t>
  </si>
  <si>
    <t xml:space="preserve">Доходы от продажи земельных участков, государственная собственность на которые разграничена </t>
  </si>
  <si>
    <t>Доходы от сдачи в аренду имущества, находящегося в оперативном управлении органов местного самоуправления  (за исключением имущества бюджетных и автономных учреждений), из них:</t>
  </si>
  <si>
    <t>Земельный налог,из них:</t>
  </si>
  <si>
    <t>Земельный налог с организаций</t>
  </si>
  <si>
    <t>Земельный налог с физических лиц</t>
  </si>
  <si>
    <t>10606030000000110</t>
  </si>
  <si>
    <t>10606040000000110</t>
  </si>
  <si>
    <t>Приложение</t>
  </si>
  <si>
    <r>
      <t xml:space="preserve">Налог на доходы физических  лиц, </t>
    </r>
    <r>
      <rPr>
        <i/>
        <sz val="9"/>
        <color indexed="8"/>
        <rFont val="Times New Roman"/>
        <family val="1"/>
        <charset val="204"/>
      </rPr>
      <t>всего</t>
    </r>
  </si>
  <si>
    <t>План
 на 2022 год</t>
  </si>
  <si>
    <t xml:space="preserve">Оценка 2022 год
(консолидированный бюджет муниципального района)
</t>
  </si>
  <si>
    <t>* В случае наличия выпадающих доходов в 2022 году, поянить в связи с чем образовались</t>
  </si>
  <si>
    <t>*Выпадающие
 доходы</t>
  </si>
  <si>
    <t>Информация об оценке исполнения бюджета Староювалинского сельского поселения за 2022 год</t>
  </si>
  <si>
    <t>Возможное не исполнение плана по административным штрафам связано с тем, что ведется работа с населением об ответственности за приченение ущерба, на 01.05.2022года не выявлено нарушений и не составлено ни одного протокола. Население более ответственно стало подходить к своим поступкам.</t>
  </si>
  <si>
    <t>Не исполнение плана по земельному налогу с физических лиц связано стем, что население отказывается от паев находившихся в собственности (земли сельхоз назначения), в связи с отсутствием градообразующего предприятия на территории поселения, за прошедший год 2021 год 45 человек отказалось от паев. Также физические лица путем межевания своих земельных участков уменьшают площадь, это также выпадающий доход. Также население отказывается от приусадебных участков под огородами в пользу администрации поселения, а также происходит естественное старение и выбытие населения.</t>
  </si>
  <si>
    <t>Глава поселения                                                                     Т.В. Архипова</t>
  </si>
  <si>
    <t>исполнитель</t>
  </si>
  <si>
    <t>О.А. Котова 41162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</si>
</sst>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_-* #,##0_р_._-;\-* #,##0_р_._-;_-* &quot;-&quot;??_р_._-;_-@_-"/>
    <numFmt numFmtId="166" formatCode="000000"/>
  </numFmts>
  <fonts count="13" x14ac:knownFonts="1">
    <font>
      <sz val="11"/>
      <color theme="1"/>
      <name val="Calibri"/>
      <family val="2"/>
      <charset val="204"/>
      <scheme val="minor"/>
    </font>
    <font>
      <sz val="11"/>
      <color indexed="8"/>
      <name val="Calibri"/>
      <family val="2"/>
      <charset val="204"/>
    </font>
    <font>
      <sz val="11"/>
      <name val="Times New Roman"/>
      <family val="1"/>
      <charset val="204"/>
    </font>
    <font>
      <sz val="10"/>
      <color theme="1"/>
      <name val="Calibri"/>
      <family val="2"/>
      <charset val="204"/>
      <scheme val="minor"/>
    </font>
    <font>
      <b/>
      <sz val="9"/>
      <name val="Times New Roman"/>
      <family val="1"/>
      <charset val="204"/>
    </font>
    <font>
      <sz val="9"/>
      <color theme="1"/>
      <name val="Times New Roman"/>
      <family val="1"/>
      <charset val="204"/>
    </font>
    <font>
      <b/>
      <sz val="9"/>
      <color indexed="8"/>
      <name val="Times New Roman"/>
      <family val="1"/>
      <charset val="204"/>
    </font>
    <font>
      <sz val="9"/>
      <name val="Times New Roman"/>
      <family val="1"/>
      <charset val="204"/>
    </font>
    <font>
      <sz val="9"/>
      <color indexed="8"/>
      <name val="Times New Roman"/>
      <family val="1"/>
      <charset val="204"/>
    </font>
    <font>
      <i/>
      <sz val="9"/>
      <color indexed="8"/>
      <name val="Times New Roman"/>
      <family val="1"/>
      <charset val="204"/>
    </font>
    <font>
      <sz val="9"/>
      <color theme="1"/>
      <name val="Calibri"/>
      <family val="2"/>
      <charset val="204"/>
      <scheme val="minor"/>
    </font>
    <font>
      <b/>
      <i/>
      <sz val="11"/>
      <name val="Times New Roman"/>
      <family val="1"/>
      <charset val="204"/>
    </font>
    <font>
      <b/>
      <u/>
      <sz val="11"/>
      <name val="Times New Roman"/>
      <family val="1"/>
      <charset val="204"/>
    </font>
  </fonts>
  <fills count="3">
    <fill>
      <patternFill patternType="none"/>
    </fill>
    <fill>
      <patternFill patternType="gray125"/>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1">
    <xf numFmtId="0" fontId="0" fillId="0" borderId="0" xfId="0"/>
    <xf numFmtId="1" fontId="2" fillId="0" borderId="0" xfId="0" applyNumberFormat="1" applyFont="1" applyAlignment="1">
      <alignment horizontal="center" vertical="center"/>
    </xf>
    <xf numFmtId="0" fontId="3" fillId="0" borderId="0" xfId="0" applyFont="1"/>
    <xf numFmtId="165" fontId="7" fillId="2" borderId="1" xfId="0" applyNumberFormat="1" applyFont="1" applyFill="1" applyBorder="1" applyAlignment="1">
      <alignment horizontal="center" vertical="center"/>
    </xf>
    <xf numFmtId="165" fontId="4" fillId="2" borderId="4"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xf>
    <xf numFmtId="49" fontId="7" fillId="0" borderId="1" xfId="0" applyNumberFormat="1" applyFont="1" applyBorder="1" applyAlignment="1">
      <alignment horizontal="left" vertical="top"/>
    </xf>
    <xf numFmtId="0" fontId="8" fillId="0" borderId="1" xfId="0" applyFont="1" applyBorder="1" applyAlignment="1">
      <alignment vertical="top" wrapText="1"/>
    </xf>
    <xf numFmtId="165" fontId="7" fillId="0" borderId="1" xfId="0" applyNumberFormat="1" applyFont="1" applyFill="1" applyBorder="1" applyAlignment="1">
      <alignment horizontal="center" vertical="center"/>
    </xf>
    <xf numFmtId="165" fontId="7" fillId="0" borderId="4" xfId="1" applyNumberFormat="1" applyFont="1" applyBorder="1" applyAlignment="1">
      <alignment horizontal="center" vertical="center"/>
    </xf>
    <xf numFmtId="166" fontId="7" fillId="0" borderId="1" xfId="0" applyNumberFormat="1" applyFont="1" applyBorder="1" applyAlignment="1">
      <alignment vertical="top" wrapText="1"/>
    </xf>
    <xf numFmtId="165" fontId="7" fillId="0" borderId="1" xfId="1" applyNumberFormat="1" applyFont="1" applyBorder="1" applyAlignment="1">
      <alignment horizontal="center" vertical="center"/>
    </xf>
    <xf numFmtId="1" fontId="7" fillId="0" borderId="1" xfId="0" applyNumberFormat="1" applyFont="1" applyBorder="1" applyAlignment="1">
      <alignment horizontal="left" vertical="top"/>
    </xf>
    <xf numFmtId="0" fontId="8" fillId="0" borderId="1" xfId="0" applyFont="1" applyBorder="1" applyAlignment="1">
      <alignment horizontal="left" vertical="top" wrapText="1"/>
    </xf>
    <xf numFmtId="165" fontId="7" fillId="0" borderId="1" xfId="0" applyNumberFormat="1" applyFont="1" applyBorder="1" applyAlignment="1">
      <alignment horizontal="center" vertical="center"/>
    </xf>
    <xf numFmtId="0" fontId="9" fillId="0" borderId="1" xfId="0" applyFont="1" applyBorder="1" applyAlignment="1">
      <alignment horizontal="left" vertical="top" wrapText="1"/>
    </xf>
    <xf numFmtId="165" fontId="7" fillId="0" borderId="1" xfId="0" applyNumberFormat="1" applyFont="1" applyFill="1" applyBorder="1" applyAlignment="1">
      <alignment vertical="center"/>
    </xf>
    <xf numFmtId="1" fontId="7" fillId="0" borderId="0" xfId="0" applyNumberFormat="1" applyFont="1" applyBorder="1" applyAlignment="1">
      <alignment horizontal="center" vertical="center"/>
    </xf>
    <xf numFmtId="0" fontId="7" fillId="0" borderId="0" xfId="0" applyFont="1" applyBorder="1"/>
    <xf numFmtId="0" fontId="7" fillId="0" borderId="0" xfId="0" applyFont="1" applyBorder="1" applyAlignment="1">
      <alignment horizontal="right"/>
    </xf>
    <xf numFmtId="1" fontId="4" fillId="0" borderId="3" xfId="0" applyNumberFormat="1" applyFont="1" applyBorder="1" applyAlignment="1">
      <alignment horizontal="center" vertical="center"/>
    </xf>
    <xf numFmtId="0" fontId="4" fillId="0"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165" fontId="10" fillId="0" borderId="1" xfId="0" applyNumberFormat="1" applyFont="1" applyBorder="1"/>
    <xf numFmtId="1" fontId="2" fillId="0" borderId="0" xfId="0" applyNumberFormat="1" applyFont="1" applyAlignment="1">
      <alignment horizontal="left" vertical="center" wrapText="1"/>
    </xf>
    <xf numFmtId="22" fontId="11" fillId="0" borderId="2" xfId="0" applyNumberFormat="1" applyFont="1" applyBorder="1" applyAlignment="1">
      <alignment horizontal="center" vertical="center"/>
    </xf>
    <xf numFmtId="1" fontId="12" fillId="0" borderId="0" xfId="0" applyNumberFormat="1" applyFont="1" applyAlignment="1">
      <alignment horizontal="left" vertical="center"/>
    </xf>
    <xf numFmtId="1" fontId="2" fillId="0" borderId="0" xfId="0" applyNumberFormat="1" applyFont="1" applyAlignment="1">
      <alignment horizontal="left" vertical="center"/>
    </xf>
    <xf numFmtId="0" fontId="6" fillId="2" borderId="1" xfId="0" applyFont="1" applyFill="1" applyBorder="1" applyAlignment="1">
      <alignment horizontal="center" vertical="top" wrapText="1"/>
    </xf>
    <xf numFmtId="0" fontId="2" fillId="0" borderId="0" xfId="0" applyNumberFormat="1" applyFont="1" applyAlignment="1">
      <alignment horizontal="left"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8"/>
  <sheetViews>
    <sheetView tabSelected="1" view="pageBreakPreview" zoomScale="60" zoomScaleNormal="100" workbookViewId="0">
      <selection activeCell="L55" sqref="L55"/>
    </sheetView>
  </sheetViews>
  <sheetFormatPr defaultRowHeight="15" x14ac:dyDescent="0.25"/>
  <cols>
    <col min="1" max="1" width="18.42578125" customWidth="1"/>
    <col min="2" max="2" width="55.85546875" customWidth="1"/>
    <col min="3" max="3" width="15.140625" customWidth="1"/>
    <col min="4" max="4" width="18.7109375" customWidth="1"/>
    <col min="5" max="5" width="13.28515625" customWidth="1"/>
  </cols>
  <sheetData>
    <row r="1" spans="1:5" x14ac:dyDescent="0.25">
      <c r="A1" s="17" t="s">
        <v>26</v>
      </c>
      <c r="B1" s="18"/>
      <c r="C1" s="18"/>
      <c r="D1" s="19"/>
      <c r="E1" s="19" t="s">
        <v>72</v>
      </c>
    </row>
    <row r="2" spans="1:5" ht="23.25" customHeight="1" x14ac:dyDescent="0.25">
      <c r="A2" s="26" t="s">
        <v>78</v>
      </c>
      <c r="B2" s="26"/>
      <c r="C2" s="26"/>
      <c r="D2" s="26"/>
      <c r="E2" s="26"/>
    </row>
    <row r="3" spans="1:5" s="2" customFormat="1" ht="75" customHeight="1" x14ac:dyDescent="0.2">
      <c r="A3" s="20" t="s">
        <v>0</v>
      </c>
      <c r="B3" s="21" t="s">
        <v>1</v>
      </c>
      <c r="C3" s="22" t="s">
        <v>74</v>
      </c>
      <c r="D3" s="22" t="s">
        <v>75</v>
      </c>
      <c r="E3" s="23" t="s">
        <v>77</v>
      </c>
    </row>
    <row r="4" spans="1:5" x14ac:dyDescent="0.25">
      <c r="A4" s="29" t="s">
        <v>2</v>
      </c>
      <c r="B4" s="29"/>
      <c r="C4" s="3">
        <f>C5+C6+C9+C11+C12</f>
        <v>3709000</v>
      </c>
      <c r="D4" s="3">
        <f>D5+D6+D9+D11+D12</f>
        <v>3320100</v>
      </c>
      <c r="E4" s="5">
        <f>D4-C4</f>
        <v>-388900</v>
      </c>
    </row>
    <row r="5" spans="1:5" ht="15.75" customHeight="1" x14ac:dyDescent="0.25">
      <c r="A5" s="6" t="s">
        <v>54</v>
      </c>
      <c r="B5" s="7" t="s">
        <v>73</v>
      </c>
      <c r="C5" s="8">
        <v>841000</v>
      </c>
      <c r="D5" s="9">
        <v>841000</v>
      </c>
      <c r="E5" s="24">
        <f>D5-C5</f>
        <v>0</v>
      </c>
    </row>
    <row r="6" spans="1:5" ht="14.25" customHeight="1" x14ac:dyDescent="0.25">
      <c r="A6" s="6" t="s">
        <v>52</v>
      </c>
      <c r="B6" s="10" t="s">
        <v>53</v>
      </c>
      <c r="C6" s="8">
        <v>1641000</v>
      </c>
      <c r="D6" s="9">
        <v>1641000</v>
      </c>
      <c r="E6" s="24">
        <f t="shared" ref="E6:E17" si="0">D6-C6</f>
        <v>0</v>
      </c>
    </row>
    <row r="7" spans="1:5" ht="28.5" hidden="1" customHeight="1" x14ac:dyDescent="0.25">
      <c r="A7" s="6" t="s">
        <v>55</v>
      </c>
      <c r="B7" s="7" t="s">
        <v>56</v>
      </c>
      <c r="C7" s="8"/>
      <c r="D7" s="9"/>
      <c r="E7" s="24">
        <f t="shared" si="0"/>
        <v>0</v>
      </c>
    </row>
    <row r="8" spans="1:5" ht="15.75" hidden="1" customHeight="1" x14ac:dyDescent="0.25">
      <c r="A8" s="6" t="s">
        <v>27</v>
      </c>
      <c r="B8" s="7" t="s">
        <v>3</v>
      </c>
      <c r="C8" s="8"/>
      <c r="D8" s="9"/>
      <c r="E8" s="24">
        <f t="shared" si="0"/>
        <v>0</v>
      </c>
    </row>
    <row r="9" spans="1:5" ht="13.5" customHeight="1" x14ac:dyDescent="0.25">
      <c r="A9" s="6" t="s">
        <v>28</v>
      </c>
      <c r="B9" s="7" t="s">
        <v>29</v>
      </c>
      <c r="C9" s="8">
        <v>27000</v>
      </c>
      <c r="D9" s="9">
        <v>27000</v>
      </c>
      <c r="E9" s="24">
        <f t="shared" si="0"/>
        <v>0</v>
      </c>
    </row>
    <row r="10" spans="1:5" ht="24.75" hidden="1" customHeight="1" x14ac:dyDescent="0.25">
      <c r="A10" s="6" t="s">
        <v>30</v>
      </c>
      <c r="B10" s="7" t="s">
        <v>31</v>
      </c>
      <c r="C10" s="8"/>
      <c r="D10" s="9"/>
      <c r="E10" s="24">
        <f t="shared" si="0"/>
        <v>0</v>
      </c>
    </row>
    <row r="11" spans="1:5" ht="14.25" customHeight="1" x14ac:dyDescent="0.25">
      <c r="A11" s="6" t="s">
        <v>32</v>
      </c>
      <c r="B11" s="7" t="s">
        <v>4</v>
      </c>
      <c r="C11" s="8">
        <v>250000</v>
      </c>
      <c r="D11" s="9">
        <v>250000</v>
      </c>
      <c r="E11" s="24">
        <f t="shared" si="0"/>
        <v>0</v>
      </c>
    </row>
    <row r="12" spans="1:5" x14ac:dyDescent="0.25">
      <c r="A12" s="6" t="s">
        <v>33</v>
      </c>
      <c r="B12" s="7" t="s">
        <v>67</v>
      </c>
      <c r="C12" s="8">
        <f>C13+C14</f>
        <v>950000</v>
      </c>
      <c r="D12" s="8">
        <f>D13+D14</f>
        <v>561100</v>
      </c>
      <c r="E12" s="24">
        <f t="shared" si="0"/>
        <v>-388900</v>
      </c>
    </row>
    <row r="13" spans="1:5" x14ac:dyDescent="0.25">
      <c r="A13" s="6" t="s">
        <v>70</v>
      </c>
      <c r="B13" s="7" t="s">
        <v>68</v>
      </c>
      <c r="C13" s="8">
        <v>61100</v>
      </c>
      <c r="D13" s="11">
        <v>61100</v>
      </c>
      <c r="E13" s="24">
        <f t="shared" si="0"/>
        <v>0</v>
      </c>
    </row>
    <row r="14" spans="1:5" x14ac:dyDescent="0.25">
      <c r="A14" s="6" t="s">
        <v>71</v>
      </c>
      <c r="B14" s="7" t="s">
        <v>69</v>
      </c>
      <c r="C14" s="8">
        <v>888900</v>
      </c>
      <c r="D14" s="11">
        <v>500000</v>
      </c>
      <c r="E14" s="24">
        <f t="shared" si="0"/>
        <v>-388900</v>
      </c>
    </row>
    <row r="15" spans="1:5" ht="14.25" hidden="1" customHeight="1" x14ac:dyDescent="0.25">
      <c r="A15" s="6" t="s">
        <v>34</v>
      </c>
      <c r="B15" s="7" t="s">
        <v>5</v>
      </c>
      <c r="C15" s="8"/>
      <c r="D15" s="11"/>
      <c r="E15" s="24">
        <f t="shared" si="0"/>
        <v>0</v>
      </c>
    </row>
    <row r="16" spans="1:5" ht="12.75" hidden="1" customHeight="1" x14ac:dyDescent="0.25">
      <c r="A16" s="6" t="s">
        <v>35</v>
      </c>
      <c r="B16" s="7" t="s">
        <v>6</v>
      </c>
      <c r="C16" s="8"/>
      <c r="D16" s="11"/>
      <c r="E16" s="24">
        <f t="shared" si="0"/>
        <v>0</v>
      </c>
    </row>
    <row r="17" spans="1:5" x14ac:dyDescent="0.25">
      <c r="A17" s="6" t="s">
        <v>36</v>
      </c>
      <c r="B17" s="7" t="s">
        <v>7</v>
      </c>
      <c r="C17" s="8"/>
      <c r="D17" s="11"/>
      <c r="E17" s="24">
        <f t="shared" si="0"/>
        <v>0</v>
      </c>
    </row>
    <row r="18" spans="1:5" x14ac:dyDescent="0.25">
      <c r="A18" s="29" t="s">
        <v>8</v>
      </c>
      <c r="B18" s="29"/>
      <c r="C18" s="3">
        <f>C19+C30+C40</f>
        <v>94000</v>
      </c>
      <c r="D18" s="3">
        <f>D19+D30+D40</f>
        <v>54000</v>
      </c>
      <c r="E18" s="5">
        <f>D18-C18</f>
        <v>-40000</v>
      </c>
    </row>
    <row r="19" spans="1:5" ht="30" customHeight="1" x14ac:dyDescent="0.25">
      <c r="A19" s="12">
        <v>1.11E+16</v>
      </c>
      <c r="B19" s="13" t="s">
        <v>37</v>
      </c>
      <c r="C19" s="8">
        <f>C23</f>
        <v>35000</v>
      </c>
      <c r="D19" s="8">
        <f>D23</f>
        <v>35000</v>
      </c>
      <c r="E19" s="24">
        <f>D19-C19</f>
        <v>0</v>
      </c>
    </row>
    <row r="20" spans="1:5" ht="27.75" hidden="1" customHeight="1" x14ac:dyDescent="0.25">
      <c r="A20" s="6" t="s">
        <v>38</v>
      </c>
      <c r="B20" s="13" t="s">
        <v>9</v>
      </c>
      <c r="C20" s="8"/>
      <c r="D20" s="14"/>
      <c r="E20" s="24">
        <f t="shared" ref="E20:E42" si="1">D20-C20</f>
        <v>0</v>
      </c>
    </row>
    <row r="21" spans="1:5" ht="25.5" hidden="1" customHeight="1" x14ac:dyDescent="0.25">
      <c r="A21" s="6" t="s">
        <v>39</v>
      </c>
      <c r="B21" s="13" t="s">
        <v>10</v>
      </c>
      <c r="C21" s="8"/>
      <c r="D21" s="14"/>
      <c r="E21" s="24">
        <f t="shared" si="1"/>
        <v>0</v>
      </c>
    </row>
    <row r="22" spans="1:5" ht="24" hidden="1" customHeight="1" x14ac:dyDescent="0.25">
      <c r="A22" s="6" t="s">
        <v>40</v>
      </c>
      <c r="B22" s="13" t="s">
        <v>11</v>
      </c>
      <c r="C22" s="8"/>
      <c r="D22" s="11"/>
      <c r="E22" s="24">
        <f t="shared" si="1"/>
        <v>0</v>
      </c>
    </row>
    <row r="23" spans="1:5" ht="28.5" customHeight="1" x14ac:dyDescent="0.25">
      <c r="A23" s="6" t="s">
        <v>41</v>
      </c>
      <c r="B23" s="13" t="s">
        <v>12</v>
      </c>
      <c r="C23" s="8">
        <v>35000</v>
      </c>
      <c r="D23" s="14">
        <v>35000</v>
      </c>
      <c r="E23" s="24">
        <f t="shared" si="1"/>
        <v>0</v>
      </c>
    </row>
    <row r="24" spans="1:5" ht="28.5" hidden="1" customHeight="1" x14ac:dyDescent="0.25">
      <c r="A24" s="6" t="s">
        <v>58</v>
      </c>
      <c r="B24" s="13" t="s">
        <v>57</v>
      </c>
      <c r="C24" s="8"/>
      <c r="D24" s="14"/>
      <c r="E24" s="24">
        <f t="shared" si="1"/>
        <v>0</v>
      </c>
    </row>
    <row r="25" spans="1:5" ht="42" customHeight="1" x14ac:dyDescent="0.25">
      <c r="A25" s="6" t="s">
        <v>42</v>
      </c>
      <c r="B25" s="13" t="s">
        <v>66</v>
      </c>
      <c r="C25" s="8"/>
      <c r="D25" s="14"/>
      <c r="E25" s="24">
        <f t="shared" si="1"/>
        <v>0</v>
      </c>
    </row>
    <row r="26" spans="1:5" ht="17.25" hidden="1" customHeight="1" x14ac:dyDescent="0.25">
      <c r="A26" s="6"/>
      <c r="B26" s="15" t="s">
        <v>14</v>
      </c>
      <c r="C26" s="8"/>
      <c r="D26" s="14"/>
      <c r="E26" s="24">
        <f t="shared" si="1"/>
        <v>0</v>
      </c>
    </row>
    <row r="27" spans="1:5" ht="27.75" hidden="1" customHeight="1" x14ac:dyDescent="0.25">
      <c r="A27" s="6" t="s">
        <v>44</v>
      </c>
      <c r="B27" s="13" t="s">
        <v>45</v>
      </c>
      <c r="C27" s="8"/>
      <c r="D27" s="14"/>
      <c r="E27" s="24">
        <f t="shared" si="1"/>
        <v>0</v>
      </c>
    </row>
    <row r="28" spans="1:5" ht="39.75" hidden="1" customHeight="1" x14ac:dyDescent="0.25">
      <c r="A28" s="6" t="s">
        <v>60</v>
      </c>
      <c r="B28" s="13" t="s">
        <v>59</v>
      </c>
      <c r="C28" s="8"/>
      <c r="D28" s="14"/>
      <c r="E28" s="24">
        <f t="shared" si="1"/>
        <v>0</v>
      </c>
    </row>
    <row r="29" spans="1:5" ht="16.5" hidden="1" customHeight="1" x14ac:dyDescent="0.25">
      <c r="A29" s="6" t="s">
        <v>43</v>
      </c>
      <c r="B29" s="13" t="s">
        <v>13</v>
      </c>
      <c r="C29" s="8"/>
      <c r="D29" s="14"/>
      <c r="E29" s="24">
        <f t="shared" si="1"/>
        <v>0</v>
      </c>
    </row>
    <row r="30" spans="1:5" ht="26.25" customHeight="1" x14ac:dyDescent="0.25">
      <c r="A30" s="6" t="s">
        <v>46</v>
      </c>
      <c r="B30" s="13" t="s">
        <v>61</v>
      </c>
      <c r="C30" s="16">
        <f>C31</f>
        <v>9000</v>
      </c>
      <c r="D30" s="16">
        <f>D31</f>
        <v>9000</v>
      </c>
      <c r="E30" s="24">
        <f t="shared" si="1"/>
        <v>0</v>
      </c>
    </row>
    <row r="31" spans="1:5" ht="15" customHeight="1" x14ac:dyDescent="0.25">
      <c r="A31" s="6"/>
      <c r="B31" s="15" t="s">
        <v>14</v>
      </c>
      <c r="C31" s="8">
        <v>9000</v>
      </c>
      <c r="D31" s="14">
        <v>9000</v>
      </c>
      <c r="E31" s="24">
        <f t="shared" si="1"/>
        <v>0</v>
      </c>
    </row>
    <row r="32" spans="1:5" ht="15.75" hidden="1" customHeight="1" x14ac:dyDescent="0.25">
      <c r="A32" s="12" t="s">
        <v>15</v>
      </c>
      <c r="B32" s="13" t="s">
        <v>16</v>
      </c>
      <c r="C32" s="8"/>
      <c r="D32" s="14"/>
      <c r="E32" s="24">
        <f t="shared" si="1"/>
        <v>0</v>
      </c>
    </row>
    <row r="33" spans="1:5" ht="27" customHeight="1" x14ac:dyDescent="0.25">
      <c r="A33" s="12" t="s">
        <v>17</v>
      </c>
      <c r="B33" s="13" t="s">
        <v>47</v>
      </c>
      <c r="C33" s="8"/>
      <c r="D33" s="14"/>
      <c r="E33" s="24">
        <f t="shared" si="1"/>
        <v>0</v>
      </c>
    </row>
    <row r="34" spans="1:5" x14ac:dyDescent="0.25">
      <c r="A34" s="12" t="s">
        <v>18</v>
      </c>
      <c r="B34" s="15" t="s">
        <v>19</v>
      </c>
      <c r="C34" s="8"/>
      <c r="D34" s="14"/>
      <c r="E34" s="24">
        <f t="shared" si="1"/>
        <v>0</v>
      </c>
    </row>
    <row r="35" spans="1:5" ht="17.25" customHeight="1" x14ac:dyDescent="0.25">
      <c r="A35" s="6" t="s">
        <v>48</v>
      </c>
      <c r="B35" s="15" t="s">
        <v>20</v>
      </c>
      <c r="C35" s="8"/>
      <c r="D35" s="14"/>
      <c r="E35" s="24">
        <f t="shared" si="1"/>
        <v>0</v>
      </c>
    </row>
    <row r="36" spans="1:5" ht="17.25" customHeight="1" x14ac:dyDescent="0.25">
      <c r="A36" s="6" t="s">
        <v>49</v>
      </c>
      <c r="B36" s="13" t="s">
        <v>21</v>
      </c>
      <c r="C36" s="8"/>
      <c r="D36" s="14"/>
      <c r="E36" s="24">
        <f t="shared" si="1"/>
        <v>0</v>
      </c>
    </row>
    <row r="37" spans="1:5" ht="24" x14ac:dyDescent="0.25">
      <c r="A37" s="6" t="s">
        <v>50</v>
      </c>
      <c r="B37" s="15" t="s">
        <v>22</v>
      </c>
      <c r="C37" s="8"/>
      <c r="D37" s="14"/>
      <c r="E37" s="24">
        <f t="shared" si="1"/>
        <v>0</v>
      </c>
    </row>
    <row r="38" spans="1:5" ht="28.5" hidden="1" customHeight="1" x14ac:dyDescent="0.25">
      <c r="A38" s="6" t="s">
        <v>62</v>
      </c>
      <c r="B38" s="15" t="s">
        <v>63</v>
      </c>
      <c r="C38" s="8"/>
      <c r="D38" s="14"/>
      <c r="E38" s="24">
        <f t="shared" si="1"/>
        <v>0</v>
      </c>
    </row>
    <row r="39" spans="1:5" ht="24" customHeight="1" x14ac:dyDescent="0.25">
      <c r="A39" s="6" t="s">
        <v>64</v>
      </c>
      <c r="B39" s="15" t="s">
        <v>65</v>
      </c>
      <c r="C39" s="8"/>
      <c r="D39" s="14"/>
      <c r="E39" s="24">
        <f t="shared" si="1"/>
        <v>0</v>
      </c>
    </row>
    <row r="40" spans="1:5" ht="15.75" customHeight="1" x14ac:dyDescent="0.25">
      <c r="A40" s="12">
        <v>1.15E+16</v>
      </c>
      <c r="B40" s="13" t="s">
        <v>23</v>
      </c>
      <c r="C40" s="8">
        <v>50000</v>
      </c>
      <c r="D40" s="14">
        <v>10000</v>
      </c>
      <c r="E40" s="24">
        <f t="shared" si="1"/>
        <v>-40000</v>
      </c>
    </row>
    <row r="41" spans="1:5" ht="14.25" customHeight="1" x14ac:dyDescent="0.25">
      <c r="A41" s="12">
        <v>1.16E+16</v>
      </c>
      <c r="B41" s="13" t="s">
        <v>51</v>
      </c>
      <c r="C41" s="8"/>
      <c r="D41" s="14"/>
      <c r="E41" s="24">
        <f t="shared" si="1"/>
        <v>0</v>
      </c>
    </row>
    <row r="42" spans="1:5" x14ac:dyDescent="0.25">
      <c r="A42" s="12">
        <v>1.17E+16</v>
      </c>
      <c r="B42" s="13" t="s">
        <v>24</v>
      </c>
      <c r="C42" s="8"/>
      <c r="D42" s="14"/>
      <c r="E42" s="24">
        <f t="shared" si="1"/>
        <v>0</v>
      </c>
    </row>
    <row r="43" spans="1:5" x14ac:dyDescent="0.25">
      <c r="A43" s="29" t="s">
        <v>25</v>
      </c>
      <c r="B43" s="29"/>
      <c r="C43" s="3">
        <f>C18+C4</f>
        <v>3803000</v>
      </c>
      <c r="D43" s="3">
        <f>D18+D4</f>
        <v>3374100</v>
      </c>
      <c r="E43" s="4">
        <f>D43-C43</f>
        <v>-428900</v>
      </c>
    </row>
    <row r="44" spans="1:5" x14ac:dyDescent="0.25">
      <c r="A44" s="1"/>
      <c r="B44" s="30"/>
      <c r="C44" s="30"/>
      <c r="D44" s="30"/>
    </row>
    <row r="45" spans="1:5" x14ac:dyDescent="0.25">
      <c r="A45" s="27" t="s">
        <v>76</v>
      </c>
      <c r="B45" s="28"/>
      <c r="C45" s="28"/>
      <c r="D45" s="28"/>
      <c r="E45" s="28"/>
    </row>
    <row r="46" spans="1:5" x14ac:dyDescent="0.25">
      <c r="A46" s="28"/>
      <c r="B46" s="28"/>
      <c r="C46" s="28"/>
      <c r="D46" s="28"/>
      <c r="E46" s="28"/>
    </row>
    <row r="47" spans="1:5" x14ac:dyDescent="0.25">
      <c r="A47" s="25" t="s">
        <v>79</v>
      </c>
      <c r="B47" s="25"/>
      <c r="C47" s="25"/>
      <c r="D47" s="25"/>
      <c r="E47" s="25"/>
    </row>
    <row r="48" spans="1:5" x14ac:dyDescent="0.25">
      <c r="A48" s="25"/>
      <c r="B48" s="25"/>
      <c r="C48" s="25"/>
      <c r="D48" s="25"/>
      <c r="E48" s="25"/>
    </row>
    <row r="49" spans="1:5" ht="11.25" customHeight="1" x14ac:dyDescent="0.25">
      <c r="A49" s="25"/>
      <c r="B49" s="25"/>
      <c r="C49" s="25"/>
      <c r="D49" s="25"/>
      <c r="E49" s="25"/>
    </row>
    <row r="50" spans="1:5" hidden="1" x14ac:dyDescent="0.25">
      <c r="A50" s="25"/>
      <c r="B50" s="25"/>
      <c r="C50" s="25"/>
      <c r="D50" s="25"/>
      <c r="E50" s="25"/>
    </row>
    <row r="51" spans="1:5" ht="15" customHeight="1" x14ac:dyDescent="0.25">
      <c r="A51" s="25" t="s">
        <v>80</v>
      </c>
      <c r="B51" s="25"/>
      <c r="C51" s="25"/>
      <c r="D51" s="25"/>
      <c r="E51" s="25"/>
    </row>
    <row r="52" spans="1:5" x14ac:dyDescent="0.25">
      <c r="A52" s="25"/>
      <c r="B52" s="25"/>
      <c r="C52" s="25"/>
      <c r="D52" s="25"/>
      <c r="E52" s="25"/>
    </row>
    <row r="53" spans="1:5" ht="42.75" customHeight="1" x14ac:dyDescent="0.25">
      <c r="A53" s="25"/>
      <c r="B53" s="25"/>
      <c r="C53" s="25"/>
      <c r="D53" s="25"/>
      <c r="E53" s="25"/>
    </row>
    <row r="55" spans="1:5" x14ac:dyDescent="0.25">
      <c r="B55" t="s">
        <v>81</v>
      </c>
    </row>
    <row r="57" spans="1:5" x14ac:dyDescent="0.25">
      <c r="A57" t="s">
        <v>82</v>
      </c>
    </row>
    <row r="58" spans="1:5" x14ac:dyDescent="0.25">
      <c r="A58" t="s">
        <v>83</v>
      </c>
    </row>
  </sheetData>
  <mergeCells count="8">
    <mergeCell ref="A47:E50"/>
    <mergeCell ref="A51:E53"/>
    <mergeCell ref="A2:E2"/>
    <mergeCell ref="A45:E46"/>
    <mergeCell ref="A4:B4"/>
    <mergeCell ref="A18:B18"/>
    <mergeCell ref="A43:B43"/>
    <mergeCell ref="B44:D44"/>
  </mergeCells>
  <phoneticPr fontId="0" type="noConversion"/>
  <pageMargins left="0.25" right="0.25" top="0.75" bottom="0.75" header="0.3" footer="0.3"/>
  <pageSetup paperSize="9" scale="81" fitToHeight="0" pageOrder="overThenDown"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Оценка 2022</vt:lpstr>
      <vt:lpstr>'Оценка 2022'!Заголовки_для_печати</vt:lpstr>
      <vt:lpstr>'Оценка 2022'!Область_печати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GIS_GMP</dc:creator>
  <cp:lastModifiedBy>Пользователь</cp:lastModifiedBy>
  <cp:lastPrinted>2022-05-04T08:04:52Z</cp:lastPrinted>
  <dcterms:created xsi:type="dcterms:W3CDTF">2014-07-14T04:12:26Z</dcterms:created>
  <dcterms:modified xsi:type="dcterms:W3CDTF">2022-05-05T05:36:30Z</dcterms:modified>
</cp:coreProperties>
</file>