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/>
  </bookViews>
  <sheets>
    <sheet name="2019 на 1.04." sheetId="1" r:id="rId1"/>
  </sheets>
  <calcPr calcId="114210"/>
</workbook>
</file>

<file path=xl/calcChain.xml><?xml version="1.0" encoding="utf-8"?>
<calcChain xmlns="http://schemas.openxmlformats.org/spreadsheetml/2006/main">
  <c r="AD36" i="1"/>
  <c r="AC36"/>
  <c r="AB36"/>
  <c r="AH44"/>
  <c r="AF67"/>
  <c r="AF66"/>
  <c r="AG67"/>
  <c r="AG66"/>
  <c r="AF36"/>
  <c r="AS17"/>
  <c r="AS18"/>
  <c r="AS19"/>
  <c r="AS20"/>
  <c r="AS21"/>
  <c r="AS22"/>
  <c r="AS23"/>
  <c r="AE24"/>
  <c r="AS24"/>
  <c r="AS25"/>
  <c r="AS26"/>
  <c r="AS27"/>
  <c r="AS28"/>
  <c r="AS29"/>
  <c r="AS30"/>
  <c r="AS31"/>
  <c r="AS32"/>
  <c r="AS33"/>
  <c r="AS34"/>
  <c r="AS35"/>
  <c r="AE36"/>
  <c r="AS36"/>
  <c r="AS37"/>
  <c r="AS38"/>
  <c r="AS39"/>
  <c r="AS40"/>
  <c r="AS41"/>
  <c r="AS42"/>
  <c r="AE43"/>
  <c r="AS43"/>
  <c r="AS44"/>
  <c r="AS45"/>
  <c r="AS46"/>
  <c r="AS47"/>
  <c r="AS48"/>
  <c r="AS49"/>
  <c r="AS50"/>
  <c r="AS51"/>
  <c r="AS52"/>
  <c r="AS53"/>
  <c r="AS54"/>
  <c r="AS55"/>
  <c r="AE56"/>
  <c r="AS56"/>
  <c r="AS57"/>
  <c r="AS58"/>
  <c r="AS59"/>
  <c r="AS60"/>
  <c r="AS61"/>
  <c r="AS62"/>
  <c r="AS63"/>
  <c r="AS64"/>
  <c r="AS65"/>
  <c r="AE67"/>
  <c r="AE66"/>
  <c r="AS66"/>
  <c r="AS67"/>
  <c r="AS68"/>
  <c r="AS69"/>
  <c r="AE72"/>
  <c r="AE71"/>
  <c r="AE70"/>
  <c r="AS70"/>
  <c r="AS71"/>
  <c r="AS72"/>
  <c r="AS73"/>
  <c r="AS74"/>
  <c r="AR17"/>
  <c r="AR18"/>
  <c r="AR19"/>
  <c r="AR20"/>
  <c r="AR21"/>
  <c r="AR22"/>
  <c r="AR23"/>
  <c r="AD24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D43"/>
  <c r="AR43"/>
  <c r="AR44"/>
  <c r="AR45"/>
  <c r="AR46"/>
  <c r="AR47"/>
  <c r="AR48"/>
  <c r="AR49"/>
  <c r="AR50"/>
  <c r="AR51"/>
  <c r="AR52"/>
  <c r="AR53"/>
  <c r="AR54"/>
  <c r="AR55"/>
  <c r="AD59"/>
  <c r="AD56"/>
  <c r="AR56"/>
  <c r="AR57"/>
  <c r="AR58"/>
  <c r="AR59"/>
  <c r="AR60"/>
  <c r="AR61"/>
  <c r="AR62"/>
  <c r="AR63"/>
  <c r="AR64"/>
  <c r="AR65"/>
  <c r="AD67"/>
  <c r="AD66"/>
  <c r="AR66"/>
  <c r="AR67"/>
  <c r="AR68"/>
  <c r="AR69"/>
  <c r="AD71"/>
  <c r="AD70"/>
  <c r="AR70"/>
  <c r="AR71"/>
  <c r="AR72"/>
  <c r="AR73"/>
  <c r="AR74"/>
  <c r="AQ17"/>
  <c r="AQ18"/>
  <c r="AQ19"/>
  <c r="AQ20"/>
  <c r="AQ21"/>
  <c r="AQ22"/>
  <c r="AQ23"/>
  <c r="AB24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B43"/>
  <c r="AQ43"/>
  <c r="AQ44"/>
  <c r="AQ45"/>
  <c r="AQ46"/>
  <c r="AQ47"/>
  <c r="AQ48"/>
  <c r="AQ49"/>
  <c r="AQ50"/>
  <c r="AQ51"/>
  <c r="AQ52"/>
  <c r="AQ53"/>
  <c r="AQ54"/>
  <c r="AQ55"/>
  <c r="AB59"/>
  <c r="AB56"/>
  <c r="AQ56"/>
  <c r="AQ57"/>
  <c r="AQ58"/>
  <c r="AQ59"/>
  <c r="AQ60"/>
  <c r="AQ61"/>
  <c r="AQ62"/>
  <c r="AQ63"/>
  <c r="AQ64"/>
  <c r="AQ65"/>
  <c r="AB67"/>
  <c r="AB66"/>
  <c r="AQ66"/>
  <c r="AQ67"/>
  <c r="AQ68"/>
  <c r="AQ69"/>
  <c r="AB72"/>
  <c r="AB71"/>
  <c r="AB70"/>
  <c r="AQ70"/>
  <c r="AQ71"/>
  <c r="AQ72"/>
  <c r="AQ73"/>
  <c r="AQ74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M17"/>
  <c r="AM18"/>
  <c r="AM19"/>
  <c r="AM20"/>
  <c r="AM21"/>
  <c r="AM22"/>
  <c r="AM23"/>
  <c r="AG24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G43"/>
  <c r="AM43"/>
  <c r="AM44"/>
  <c r="AM45"/>
  <c r="AM46"/>
  <c r="AM47"/>
  <c r="AM48"/>
  <c r="AM49"/>
  <c r="AM50"/>
  <c r="AM51"/>
  <c r="AM52"/>
  <c r="AM53"/>
  <c r="AM54"/>
  <c r="AM55"/>
  <c r="AG56"/>
  <c r="AM56"/>
  <c r="AM57"/>
  <c r="AM58"/>
  <c r="AM59"/>
  <c r="AM60"/>
  <c r="AM61"/>
  <c r="AM62"/>
  <c r="AM63"/>
  <c r="AM64"/>
  <c r="AM65"/>
  <c r="AM66"/>
  <c r="AM67"/>
  <c r="AM68"/>
  <c r="AM69"/>
  <c r="AG72"/>
  <c r="AG71"/>
  <c r="AG70"/>
  <c r="AM70"/>
  <c r="AM71"/>
  <c r="AM72"/>
  <c r="AM73"/>
  <c r="AM74"/>
  <c r="AL17"/>
  <c r="AL18"/>
  <c r="AL19"/>
  <c r="AL20"/>
  <c r="AL21"/>
  <c r="AL22"/>
  <c r="AL23"/>
  <c r="AF24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F43"/>
  <c r="AL43"/>
  <c r="AL44"/>
  <c r="AL45"/>
  <c r="AL46"/>
  <c r="AL47"/>
  <c r="AL48"/>
  <c r="AL49"/>
  <c r="AL50"/>
  <c r="AL51"/>
  <c r="AL52"/>
  <c r="AL53"/>
  <c r="AL54"/>
  <c r="AL55"/>
  <c r="AF56"/>
  <c r="AL56"/>
  <c r="AL57"/>
  <c r="AL58"/>
  <c r="AL59"/>
  <c r="AL60"/>
  <c r="AL61"/>
  <c r="AL62"/>
  <c r="AL63"/>
  <c r="AL64"/>
  <c r="AL65"/>
  <c r="AL66"/>
  <c r="AL67"/>
  <c r="AL68"/>
  <c r="AL69"/>
  <c r="AF72"/>
  <c r="AF71"/>
  <c r="AF70"/>
  <c r="AL70"/>
  <c r="AL71"/>
  <c r="AL72"/>
  <c r="AL73"/>
  <c r="AL74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I17"/>
  <c r="AI18"/>
  <c r="AI19"/>
  <c r="AI20"/>
  <c r="AI21"/>
  <c r="AI22"/>
  <c r="AI23"/>
  <c r="AC24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C43"/>
  <c r="AI43"/>
  <c r="AI44"/>
  <c r="AI45"/>
  <c r="AI46"/>
  <c r="AI47"/>
  <c r="AI48"/>
  <c r="AI49"/>
  <c r="AI50"/>
  <c r="AI51"/>
  <c r="AI52"/>
  <c r="AI53"/>
  <c r="AI54"/>
  <c r="AI55"/>
  <c r="AC59"/>
  <c r="AC56"/>
  <c r="AI56"/>
  <c r="AI57"/>
  <c r="AI58"/>
  <c r="AI59"/>
  <c r="AI60"/>
  <c r="AI61"/>
  <c r="AI62"/>
  <c r="AI63"/>
  <c r="AI64"/>
  <c r="AI65"/>
  <c r="AC67"/>
  <c r="AC66"/>
  <c r="AI66"/>
  <c r="AI67"/>
  <c r="AI68"/>
  <c r="AI69"/>
  <c r="AC72"/>
  <c r="AC71"/>
  <c r="AC70"/>
  <c r="AI70"/>
  <c r="AI71"/>
  <c r="AI72"/>
  <c r="AI73"/>
  <c r="AI74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S16"/>
  <c r="AR16"/>
  <c r="AQ16"/>
  <c r="AP16"/>
  <c r="AO16"/>
  <c r="AN16"/>
  <c r="AM16"/>
  <c r="AL16"/>
  <c r="AK16"/>
  <c r="AJ16"/>
  <c r="AI16"/>
  <c r="AH16"/>
  <c r="AR14"/>
  <c r="AR13"/>
  <c r="AR12"/>
  <c r="AK13"/>
  <c r="AK12"/>
  <c r="AJ14"/>
  <c r="AJ13"/>
  <c r="AQ14"/>
  <c r="AQ13"/>
  <c r="AQ12"/>
  <c r="AJ12"/>
  <c r="AI14"/>
  <c r="AI13"/>
  <c r="AI12"/>
  <c r="AH14"/>
  <c r="AH13"/>
  <c r="AH12"/>
  <c r="AC14"/>
  <c r="AC13"/>
  <c r="AB14"/>
  <c r="AB13"/>
  <c r="AS13"/>
  <c r="AS12"/>
  <c r="AM13"/>
  <c r="AP13"/>
  <c r="AP12"/>
  <c r="AG14"/>
  <c r="AG13"/>
  <c r="AG12"/>
  <c r="AL13"/>
  <c r="AL12"/>
  <c r="AF14"/>
  <c r="AF13"/>
  <c r="AM12"/>
  <c r="AF12"/>
  <c r="AE14"/>
  <c r="AE13"/>
  <c r="AE12"/>
  <c r="AO14"/>
  <c r="AO13"/>
  <c r="AO12"/>
  <c r="AD14"/>
  <c r="AD13"/>
  <c r="AN14"/>
  <c r="AN13"/>
  <c r="AN12"/>
  <c r="AD12"/>
  <c r="AC12"/>
  <c r="AB12"/>
</calcChain>
</file>

<file path=xl/comments1.xml><?xml version="1.0" encoding="utf-8"?>
<comments xmlns="http://schemas.openxmlformats.org/spreadsheetml/2006/main">
  <authors>
    <author>User</author>
  </authors>
  <commentList>
    <comment ref="W16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2018 новая</t>
        </r>
      </text>
    </comment>
    <comment ref="W25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2018 новая</t>
        </r>
      </text>
    </comment>
  </commentList>
</comments>
</file>

<file path=xl/sharedStrings.xml><?xml version="1.0" encoding="utf-8"?>
<sst xmlns="http://schemas.openxmlformats.org/spreadsheetml/2006/main" count="1879" uniqueCount="352">
  <si>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</si>
  <si>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</si>
  <si>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1)  ст.14 п.1 пп.3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</si>
  <si>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</si>
  <si>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</si>
  <si>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</si>
  <si>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</si>
  <si>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 xml:space="preserve">1) Указ Президента Российской Федерации от 24.03.2014 №172 «О Всероссийском физкультурно-спортивном комплексе "Готов к труду и обороне" (ГТО)»
</t>
  </si>
  <si>
    <t xml:space="preserve">1) гл.8 ст.2 ч.4 п.5 пп.а абз.2
</t>
  </si>
  <si>
    <t xml:space="preserve">1) 24.03.2014 - не указан
</t>
  </si>
  <si>
    <t xml:space="preserve">1) 13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</si>
  <si>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</si>
  <si>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</si>
  <si>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1) Закон Томской области от 15.08.2002 №61-ОЗ «Об основах благоустройства территорий городов и других населенных пунктов Томской области»
</t>
  </si>
  <si>
    <t xml:space="preserve">1)  ст.3 п.3
</t>
  </si>
  <si>
    <t xml:space="preserve">1) 10.09.2002 - не указан
</t>
  </si>
  <si>
    <t>5.1.1.11.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</si>
  <si>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4913</t>
  </si>
  <si>
    <t xml:space="preserve">1) Постановление Администрации Томской области от 25.11.2010 №232а «Об утверждении государственной программы "Развитие малого и среднего предпринимательства в Томской области на период 2011 - 2014 годов"»
</t>
  </si>
  <si>
    <t xml:space="preserve">1) 01.01.2011 - 31.12.2014
</t>
  </si>
  <si>
    <t>5.1.1.12. организация и осуществление мероприятий по работе с детьми и молодежью в сельском поселении</t>
  </si>
  <si>
    <t>4914</t>
  </si>
  <si>
    <t xml:space="preserve">1) Закон Томской области от 05.12.2008 №245-ОЗ «О государственной молодежной политике в Томской области»
</t>
  </si>
  <si>
    <t xml:space="preserve">1)  ст.23
</t>
  </si>
  <si>
    <t xml:space="preserve">1) 22.12.2008 - не указан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</si>
  <si>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</si>
  <si>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</si>
  <si>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</si>
  <si>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</si>
  <si>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</si>
  <si>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</si>
  <si>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1) Постановление Правительства Российской Федерации от 15.04.2014 №323 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Федерации»»
</t>
  </si>
  <si>
    <t xml:space="preserve">1) 05
</t>
  </si>
  <si>
    <t xml:space="preserve"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
</t>
  </si>
  <si>
    <t xml:space="preserve">1) 21.04.2011 - 31.12.2015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</si>
  <si>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</si>
  <si>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</si>
  <si>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21.12.1994 №68-ФЗ «О защите населения и территорий от чрезвычайных ситуаций природного и техногенного характера»
</t>
  </si>
  <si>
    <t xml:space="preserve">1) 19.10.1999 - не указан
2) 06.10.2003 - не указан
3) 24.12.1994 - не указан
</t>
  </si>
  <si>
    <t xml:space="preserve">1) Указ Президента Российской Федерации от 13.11.2012 №1522 «О создании комплексной системы экстренного оповещения населения об угрозе возникновения или о возникновении чрезвычайных ситуаций»
</t>
  </si>
  <si>
    <t xml:space="preserve">1) 13.11.2012 - не указан
</t>
  </si>
  <si>
    <t xml:space="preserve">1) 14
</t>
  </si>
  <si>
    <t xml:space="preserve">1) Закон Томской области от 11.11.2005 №206-ОЗ «О защите населения и территорий Томской области от чрезвычайных ситуаций природного и техногенного характера»
</t>
  </si>
  <si>
    <t xml:space="preserve">1) 04.12.2005 - не указан
</t>
  </si>
  <si>
    <t>5.1.2.12.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</si>
  <si>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5012</t>
  </si>
  <si>
    <t>Староювалинского сельского поселения</t>
  </si>
  <si>
    <t xml:space="preserve">Постановление  Администрации Староювалинского сельского поселения № 3 от 21.01.2015 "Об Утверждении нормативов финансовых затрат на капитальный ремонт, ремонт, содержание автомобильных дорог местного значения и правил расчета размера ассигнований местного бюджета на 2015 год" ;Постановление Администрации Староювалинского сельского поселения № 155 от 25.12.2012 "Об утверждении правил организации и проведения работ по ремонту и содержанию автомобильных дорог местного значения"; Решение Совета Староювалинского сельского поселения №52 от 21.10.2013 " О муниципальном дорожном фонде Староювалинского сельского поселения";постановление от 20.11.2015 №110 "Об утверждении муниципальной программы "Развитие внутрипоселковых дорог в Староювалинском сельском поселении на 2016-2018 годы"; </t>
  </si>
  <si>
    <t>Соглашение № 129 от 30.07.2018 "О предоставлении в 2018 году бюджету муниципального образования "Староювалинское сельское поселение"  межбюджетных трансфертов из районного бюджета для выполнения работ по развитию сетей сотовой связи стандарта GSM в рамках государственной программы "Развитие коммунальной и куммуникационной инфраструктуры в Томской области"</t>
  </si>
  <si>
    <t>Постановление Администрации Староювалинского сельского поселения  от 24.01.2012 №5/1 " Об утверждении Положения об организации и осуществлении первичного воинского учета граждан на территории Староювалинского сельского по селения" ;Постановление "Об  утверждении Положения об  оплате труда и порядке премирования  военно-учетного работника  Администрации Староювалинского сельского поселения " от 28.10.2016 № 109</t>
  </si>
  <si>
    <t>24.01.12              бессрочное с 01.07.2016 бессрочное</t>
  </si>
  <si>
    <t>Постановление "Об утверждении Порядка использования бюджетных ассигнований  резервного фонда Администрации Староювалинского сельского поселения" №27</t>
  </si>
  <si>
    <t>23.03.16             бессрочное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</si>
  <si>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</si>
  <si>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</si>
  <si>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 xml:space="preserve">1) Постановление Правительства Российской Федерации от 02.02.1996 №105 «Об утверждении положения о порядке установления границ землепользований в застройке городов и других поселений»
</t>
  </si>
  <si>
    <t xml:space="preserve">1) 02.02.1996 - не указан
</t>
  </si>
  <si>
    <t>5.1.2.16. организация ритуальных услуг и содержание мест захоронения</t>
  </si>
  <si>
    <t>5016</t>
  </si>
  <si>
    <t>Нормативные правовые акты МО "Староювалинское сельское поселение"</t>
  </si>
  <si>
    <t>04.04.2006      бессрочное 01.01.2016-31.12.2018</t>
  </si>
  <si>
    <t>04.04.2006 бессрочное  27.06.2006 срок действия не установлени 04.04.2014 срок действия не ограничен 13.05.2015 до 31.12.2017</t>
  </si>
  <si>
    <t>Решение"-   О порядке распоряжения и управления  муниципальной собственностью   Староювалинского сельского поселения"  №43  Постановление Администрации Староювалинского сельского поселения от 23.11.2015 № 111 "Об Утверждении ведомственной целевой программы  муниципального образования Староювалинское сельское поселений "Владение, пользование, распоряжение  земельными ресурсами и муниципальным имуществом на 2016- 2018 годы</t>
  </si>
  <si>
    <t>Решение "Об обеспечении условий для развития  физической культуры и массового спорта"№59 «Развитие физической культуры и массового спорта на территории муниципального образования  «Староювалинское сельское поселение»  на 2016-2020 годы»№16 от 15.02.20016</t>
  </si>
  <si>
    <t>23.06.06          бессрочное 01.01.2016 по 31.12.2020</t>
  </si>
  <si>
    <t>26.02.2007 срок действия не ограничен ; с 20.02.2014</t>
  </si>
  <si>
    <t xml:space="preserve"> Постановление администрации Староювалинского сельского поселения №24 от 20.02.2014 г. в редакции постановления от 15.05.2015 № 46  "Об утверждении Порядка сбора и вывоза отходов и мусора на территории Староювалинского сельского поселения"</t>
  </si>
  <si>
    <t>Постановление  №91 от 23.09.2015 "Об утверждении Положения об организации ритуальных услуг и содержании мест захоронения на территории муниципального образования Староювалинское сельское поселение</t>
  </si>
  <si>
    <t>с 23.09.2015 Срок действия не ограничен</t>
  </si>
  <si>
    <t>Об организации  противопожарных  мероприятий  на территории Староювалинского сельского поселения от 04.04.2006 № 39</t>
  </si>
  <si>
    <t xml:space="preserve">27.07.06 бессрочное                        </t>
  </si>
  <si>
    <t>Решение"О порядке содержания муниципального  жилищного фонда и управления им."  №67</t>
  </si>
  <si>
    <t xml:space="preserve"> Постановление главы Староювалинского сельского поселения № 30 от 19.07.2006 О порядке организации освещения и установки указателей с наименованием улиц и номерами домов</t>
  </si>
  <si>
    <t xml:space="preserve"> 16.04.2012 срок действия не ограничен ; 04.03.2015 до 31.12.2015; 01.06.2016 по 31.07.2016 с 01.08.2016 по 30.09.2016</t>
  </si>
  <si>
    <t>19.07.2006    бессрочное;</t>
  </si>
  <si>
    <t>Решение "Староювалинского сельского поселения № 74 от 26.08.2006 "Об утверждении положения об организации и осуществления мероприятий по работе с детьми и молодежью" Муниципальная программа от 16.02.2016 № 15«Развитие молодежной политики на территории муниципального образования  «Староювалинское сельское поселение»  на 2016-2020 годы»</t>
  </si>
  <si>
    <t>26.08.06 бессрочное 01.01.2016 по 31.12.2020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</si>
  <si>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</si>
  <si>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</si>
  <si>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5.1.3.5.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</si>
  <si>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5105</t>
  </si>
  <si>
    <t xml:space="preserve">1) Федеральный закон от 06.03.2006 №35-ФЗ «О противодействии терроризму»
2) Федеральный закон от 06.10.2003 №131-ФЗ «"Об общих принципах организации местного самоуправления в Российской Федерации"»
</t>
  </si>
  <si>
    <t xml:space="preserve">1)  ст.5 п.3
2)  ст.14 п.1 пп.7.1
</t>
  </si>
  <si>
    <t xml:space="preserve">1) 13.03.2006 - не указан
2) 06.10.2003 - не указан
</t>
  </si>
  <si>
    <t xml:space="preserve">27.12.16    по  31.12.17г       по 31.12.2018 по 31.12.2019           </t>
  </si>
  <si>
    <t>Решение " О передаче осуществления полномочий органам местного самоуправления Кожевниковского муниципального района по созданию условий для организации досуга и обеспечения жителей поселения услугами организаций культуры"Соглашение №10-П от 17.012017" О передаче осуществления полномочий в решении вопросов по созданию условий для обеспечения услугами организаций культуры "  №30-п Соглашение № 13-п от 24.01.2018, Соглашение № 3-п от 24.01.2018, Соглашение №18-п от 25.01.2019</t>
  </si>
  <si>
    <t>текущий
2019 год</t>
  </si>
  <si>
    <t>очередной
2020 год</t>
  </si>
  <si>
    <t>2022 год</t>
  </si>
  <si>
    <t>отчетный
2018 год</t>
  </si>
  <si>
    <t xml:space="preserve">27.12.16 г   по  31.12.17г     по 31.12.2018г      </t>
  </si>
  <si>
    <t>Соглашение № 51/4 от 21.03.2017    Соглашение № 68/6 от 11 апреля 2018 года</t>
  </si>
  <si>
    <t>293,6</t>
  </si>
  <si>
    <t xml:space="preserve"> Постановление администрации Староювалинского сельского поселения № 38  от 16.04.2012 "О правилах благоустройства территории муниципального образования Староювалинское сельское поселение" ; Постановление администрации от 04.03.2015 "Об  утверждении плана  мероприятий по благоустройству  Староювалинского сельского   поселения на 2015 год"; О  проведении  весенней (осенней) акции «Чистое село» и двухмесячника по благоустройству населенных пунктов Староювалинского сельского поселения  в 2016году от 22.04.2016 №50О  проведении  весенней (осенней) акции «Чистое село» и двухмесячника по благоустройству населенных пунктов Староювалинского сельского поселения  в 2017году от20.04.2017 № 59и Об утверждении плана мероприятий по благоустройству Староювалинского сельского поселения на 2018 год №52/1 от 03.05.2018</t>
  </si>
  <si>
    <t xml:space="preserve">муниципальной   программы Развитие малого и среднего предпринимательства на территории  Староювалинского сельского поселения   на 2014-2018 годы»_по результатам за 2016 год»муниципальной  программы  «Развитие малого и среднего предпринимательства на территории Староювалинского сельского поселения на период 2019-2023 годы от 27.12.2018 № 152
</t>
  </si>
  <si>
    <t>до 31.12.2018  до 31.12.2023</t>
  </si>
  <si>
    <t>бессрочное</t>
  </si>
  <si>
    <t>на 1 апреля 2019года.</t>
  </si>
  <si>
    <t>5.1.3.7. участие в предупреждении и ликвидации последствий чрезвычайных ситуаций на территории муниципального района</t>
  </si>
  <si>
    <t>5107</t>
  </si>
  <si>
    <t>5.1.3.14.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</si>
  <si>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5114</t>
  </si>
  <si>
    <t>5.1.3.19.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</si>
  <si>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5119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</si>
  <si>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</si>
  <si>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</si>
  <si>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</si>
  <si>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</si>
  <si>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1) гл.3 ст.17 п.1 пп.3
</t>
  </si>
  <si>
    <t xml:space="preserve">1) Постановление Правительства Российской Федерации от 15.04.2014 №320 «Об утверждении государственной программы Российской Федерации «Управление государственными финансами и регулирование финансовых рынков»»
</t>
  </si>
  <si>
    <t xml:space="preserve">1) 29
</t>
  </si>
  <si>
    <t>5.2.11.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</si>
  <si>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5211</t>
  </si>
  <si>
    <t xml:space="preserve">1)  ст.17 п.1 пп.5
</t>
  </si>
  <si>
    <t>5.2.12.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</si>
  <si>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5212</t>
  </si>
  <si>
    <t>5.2.13.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</si>
  <si>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5213</t>
  </si>
  <si>
    <t xml:space="preserve">1) Постановление от 09.12.2014 №474а «Об утверждении государственной программы "Развитие коммунальной и коммуникационной инфраструктуры в Томской области"»
2) Распоряжение Администрации Томской области от 29.05.2015 №339-ра «Об информационной системе учета информационных систем и элементов информационно-телекоммуникационной инфраструктуры, создаваемых и приобретаемых за счет средств областного бюджета»
</t>
  </si>
  <si>
    <t xml:space="preserve">1) в целом
2)  п.1
</t>
  </si>
  <si>
    <t xml:space="preserve">1) 30.12.2014 - не указан
2) 29.05.2015 - не указан
</t>
  </si>
  <si>
    <t>5.2.18. формирование и использование резервных фондов администраций муниципальных образований для финансирования непредвиденных расходов</t>
  </si>
  <si>
    <t>5218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</si>
  <si>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31.07.1988 №145-ФЗ «Бюджетный кодекс Российской Федерации»
</t>
  </si>
  <si>
    <t xml:space="preserve">1)  ст.26.3 п.2 пп.4
2) в целом
</t>
  </si>
  <si>
    <t xml:space="preserve">1) 19.10.1999 - не указан
2) 03.08.1998 - не указан
</t>
  </si>
  <si>
    <t xml:space="preserve">1) Постановление Администрации Томской области от 27.02.2008 №32а «Об утверждении Порядка использования бюджетных ассигнований резервного фонда финансирования непредвиденных расходов Администрации Томской области»
</t>
  </si>
  <si>
    <t xml:space="preserve">1) 29.02.2008 - не указан
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</si>
  <si>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</si>
  <si>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</si>
  <si>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 131-ФЗ «Об общих принципах организации местного самоуправления в Российской Федерации», всего</t>
  </si>
  <si>
    <t>5301</t>
  </si>
  <si>
    <t>5.3.1.14. осуществление мероприятий в сфере профилактики правонарушений, предусмотренных Федеральным законом  от   23 июня 2016 г.  №  182-ФЗ  «Об основах системы профилактики правонарушений в Российской Федерации»</t>
  </si>
  <si>
    <t>5315</t>
  </si>
  <si>
    <t xml:space="preserve">1) Закон Томской области от 06.04.2009 №47-ОЗ «О профилактике правонарушений в Томской области»
</t>
  </si>
  <si>
    <t xml:space="preserve">1)  ст.16 ч.2 п.9
</t>
  </si>
  <si>
    <t xml:space="preserve">1) 26.04.2009 - не указан
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</si>
  <si>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</si>
  <si>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5500</t>
  </si>
  <si>
    <t>5.3.3.3. исполнение судебных актов</t>
  </si>
  <si>
    <t>5503</t>
  </si>
  <si>
    <t xml:space="preserve">РЕЕСТР РАСХОДНЫХ ОБЯЗАТЕЛЬСТВ МУНИЦИПАЛЬНОГО ОБРАЗОВАНИЯ СТАРОЮВАЛИНСКОЕ СЕЛЬСКОЕ ПОСЕЛЕНИЕ
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</si>
  <si>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</si>
  <si>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5505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</si>
  <si>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</si>
  <si>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5506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</si>
  <si>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</si>
  <si>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5507</t>
  </si>
  <si>
    <t>5.3.3.9.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</si>
  <si>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5509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</si>
  <si>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</si>
  <si>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</si>
  <si>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</si>
  <si>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</si>
  <si>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</si>
  <si>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</si>
  <si>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1) Указ Президента Российской Федерации от 07.12.2012 №1609 «Об утверждении положения о военных комиссариатах»
</t>
  </si>
  <si>
    <t xml:space="preserve">1) 07.12.2012 - не указан
</t>
  </si>
  <si>
    <t xml:space="preserve">1) 07
</t>
  </si>
  <si>
    <t>5.4.1.27.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</si>
  <si>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5628</t>
  </si>
  <si>
    <t xml:space="preserve">1)  ст.6 п.1
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</si>
  <si>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</si>
  <si>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</si>
  <si>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</si>
  <si>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</si>
  <si>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</si>
  <si>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</si>
  <si>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5.5.2.1.7. участие в предупреждении и ликвидации последствий чрезвычайных ситуаций в границах поселения</t>
  </si>
  <si>
    <t>5908</t>
  </si>
  <si>
    <t xml:space="preserve">1)  ст.26.3 п.2 пп.5
2)  ст.14 ч.1 п.7
</t>
  </si>
  <si>
    <t>5.5.2.1.10. создание условий для организации досуга и обеспечения жителей поселения услугами организаций культуры</t>
  </si>
  <si>
    <t>5911</t>
  </si>
  <si>
    <t xml:space="preserve">1)  ст.14 ч.1 п.12
</t>
  </si>
  <si>
    <t xml:space="preserve">1) гл.3 ст.17 п.1 пп.6
</t>
  </si>
  <si>
    <t xml:space="preserve">1)  ст.17 п.1 пп.6.1
</t>
  </si>
  <si>
    <t xml:space="preserve">1)  ст.20
</t>
  </si>
  <si>
    <t xml:space="preserve">1)  ст.14 п.1 пп.6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</si>
  <si>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
</t>
  </si>
  <si>
    <t xml:space="preserve">1)  ст.20
2)  ст.7 п.4
</t>
  </si>
  <si>
    <t xml:space="preserve">1) 06.10.2003 - не указан
2) 20.12.1999 - не указан
</t>
  </si>
  <si>
    <t>06.07.2006 бессрочное      2016-2020гг</t>
  </si>
  <si>
    <t>Решение "О создании условий для организации досуга жителей муниципального образования  Староювалинского сельского поселения" №61МП"Развитие культуры в  Староювалинском сельском поселении  на 2016-2020 годы" от 17.02.2016 №17</t>
  </si>
  <si>
    <t>О Положении «Об организации в границах Староювалинского сельского поселения  электро-,тепло-,газо-, водоснабжения    населения, водоотведения, снабжения населения топливом»19.07.2006 №29 Постановление Администрации Староювалинского сельского поселения № 84 от 05.08.2015 Муниципальная Программа  "Энергосбережение и повышение энергетической эффективности на территории муниципального образования "Староювалинское сельское поселение" на 2015-2017годы", МПЭнергосбережение и повышение энергетической эффективности  на территории муниципального образования  Староювалинское сельское поселение  на  2018 – 2022 годы» от15.09.2017 № 101</t>
  </si>
  <si>
    <t>19.07.06          бессрочное15.01.2015-31.12.2017 2018 -2021г.г.</t>
  </si>
  <si>
    <t>Решение"Об утверждении Положения об размере и порядке оплаты труда лиц ,замещающих муниципальные должности муниципального образования "Староювалинское  сельское поселение" Решение "Об установлении составных частей денежного содержания лиц,замещающих должности муниципальной службы "Староювалинского сельского поселения"          Распоряжение "О внесении изменений в Положение ооб оплате и стимулировании труда работников,осуществляющих техническое обеспечение  деятельности и рабочих администрации "Староювалинского сельского поселения Постановление от 19.02.2018 № 18"Об утверждении Положения об оплате труда работников, не отнесенных к муниципальным должностям и должностям муниципаль¬ной службы, и осуществляющих техническое обеспечение деятельности Администрации Староювалинского сельского поселения</t>
  </si>
  <si>
    <t xml:space="preserve">Решение " О передаче осуществления полномочий органам местного самоуправления Кожевниковского муниципального района по участию в предупреждении и ликвидации последствий чрезвычайных ситуаций и в границах поселения" Соглашение11-п от 24.01.2018  "О передаче осуществления части полномочий по решению вопросов местного значения отнесенных к ведению сельского поселения"  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</si>
  <si>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
</t>
  </si>
  <si>
    <t xml:space="preserve">1)  ст.14 ч.1 п.5
2) гл.16 ст.8 ч.12 п.7 пп.1 абз.2
</t>
  </si>
  <si>
    <t xml:space="preserve">1) 06.10.2003 - не указан
2) 08.11.2007 - не указан
</t>
  </si>
  <si>
    <t xml:space="preserve">1)  ст.14 п.1 пп.20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</si>
  <si>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</t>
  </si>
  <si>
    <t xml:space="preserve">1) 06.10.2003 - не указан
2) 01.01.2008 -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</si>
  <si>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
</t>
  </si>
  <si>
    <t xml:space="preserve">1)  ст.14 п.1 пп.12
2) гл.1 ст.7 ч.1 п.а
</t>
  </si>
  <si>
    <t xml:space="preserve">1) 06.10.2003 - не указан
2) 17.11.1992 - не указан
</t>
  </si>
  <si>
    <t xml:space="preserve">1)  ст.14 п.1 пп.14
</t>
  </si>
  <si>
    <t xml:space="preserve">1)  ст.14 п.1 пп.19
</t>
  </si>
  <si>
    <t xml:space="preserve">1)  ст.14 п.1 пп.28
2)  ст.10
</t>
  </si>
  <si>
    <t xml:space="preserve">1)  ст.14 п.1 пп.30
</t>
  </si>
  <si>
    <t xml:space="preserve">1)  ст.14 ч.1 п.1
2) гл.16 ст.8 ч.12 п.7 пп.1 абз.2
</t>
  </si>
  <si>
    <t xml:space="preserve">1)  ст.26.3 п.2 пп.5
2)  ст.14 п.1 пп.8
3)  ст.11 п.2
</t>
  </si>
  <si>
    <t xml:space="preserve">1)  ст.14 п.1 пп.15
</t>
  </si>
  <si>
    <t xml:space="preserve">1)  ст.14 п.1 пп.22
</t>
  </si>
  <si>
    <t xml:space="preserve">1)  ст.14 п.1 пп.8
</t>
  </si>
  <si>
    <t xml:space="preserve">1)  ст.14 п.1 пп.18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</si>
  <si>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07.07.2003 №126-ФЗ «О связи»
</t>
  </si>
  <si>
    <t xml:space="preserve">1)  ст.14 ч.1 п.10
2)  ст.6 п.2
</t>
  </si>
  <si>
    <t xml:space="preserve">1) 06.10.2003 - не указан
2) 01.01.2004 -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</si>
  <si>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23.06.2016 №182-ФЗ «Об основах системы профилактики правонарушений в Российской Федерации»
</t>
  </si>
  <si>
    <t xml:space="preserve">1)  ст.14 п.1 пп.15
2)  ст.11
</t>
  </si>
  <si>
    <t xml:space="preserve">1) 06.10.2003 - не указан
2) 22.09.2016 - не указан
</t>
  </si>
  <si>
    <t xml:space="preserve">1)  ст.14 п.1 пп.28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</si>
  <si>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
</t>
  </si>
  <si>
    <t xml:space="preserve">1)  ст.20
2)  ст.8 п.2
</t>
  </si>
  <si>
    <t xml:space="preserve">1) 06.10.2003 - не указан
2) 02.04.1998 - не указан
</t>
  </si>
  <si>
    <t>31</t>
  </si>
  <si>
    <t>5.1.1.5обеспечение первичных мер пожарной безопасности в границах населенных пунктов сельского поселения</t>
  </si>
  <si>
    <t>5.1.2.2организация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</si>
  <si>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29.09.16             по 31.12.17г</t>
  </si>
  <si>
    <t/>
  </si>
  <si>
    <t xml:space="preserve">Наименование бюджета: 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</si>
  <si>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</si>
  <si>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</si>
  <si>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</si>
  <si>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</si>
  <si>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</si>
  <si>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</si>
  <si>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</si>
  <si>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</si>
  <si>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</si>
  <si>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</si>
  <si>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Российской Федерации</t>
  </si>
  <si>
    <t xml:space="preserve">субъекта Российской Федерации </t>
  </si>
  <si>
    <t>плановый период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</si>
  <si>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</si>
  <si>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</si>
  <si>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</si>
  <si>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</si>
  <si>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</si>
  <si>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</si>
  <si>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утвержденные бюджетные назначения</t>
  </si>
  <si>
    <t>исполнено</t>
  </si>
  <si>
    <t>Всего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</si>
  <si>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</si>
  <si>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</si>
  <si>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</si>
  <si>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</si>
  <si>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</si>
  <si>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</si>
  <si>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</si>
  <si>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</si>
  <si>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</si>
  <si>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</si>
  <si>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</si>
  <si>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</si>
  <si>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</si>
  <si>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</si>
  <si>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</si>
  <si>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</si>
  <si>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</si>
  <si>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</si>
  <si>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</si>
  <si>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</si>
  <si>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</si>
  <si>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</si>
  <si>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</si>
  <si>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23</t>
  </si>
  <si>
    <t>24</t>
  </si>
  <si>
    <t>25</t>
  </si>
  <si>
    <t>26</t>
  </si>
  <si>
    <t>27</t>
  </si>
  <si>
    <t>28</t>
  </si>
  <si>
    <t>29</t>
  </si>
  <si>
    <t>30</t>
  </si>
  <si>
    <t>x</t>
  </si>
  <si>
    <t>01</t>
  </si>
  <si>
    <t xml:space="preserve">1) Постановление Правительства Российской Федерации от 15.04.2014 №327 «Об утверждении государственной программы Российской Федерации «Управление федеральным имуществом»»
</t>
  </si>
  <si>
    <t xml:space="preserve">1) в целом
</t>
  </si>
  <si>
    <t xml:space="preserve">1) 02.05.2014 - не указан
</t>
  </si>
  <si>
    <t xml:space="preserve">1) 28
</t>
  </si>
  <si>
    <t xml:space="preserve">1) Закон Томской области от 13.04.2004 №53-ОЗ «О порядке управления и распоряжения государственным имуществом Томской области»
</t>
  </si>
  <si>
    <t xml:space="preserve">1)  ст.4 ч.5
</t>
  </si>
  <si>
    <t xml:space="preserve">1) 29.04.2004 - не указан
</t>
  </si>
  <si>
    <t xml:space="preserve">1) Постановление Правительства Российской Федерации от 15.04.2014 №319 «Об утверждении государственной программы Российской Федерации «Развитие транспортной системы» »
</t>
  </si>
  <si>
    <t xml:space="preserve">1) 35
</t>
  </si>
  <si>
    <t>04</t>
  </si>
  <si>
    <t>09</t>
  </si>
  <si>
    <t>08</t>
  </si>
  <si>
    <t xml:space="preserve"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
</t>
  </si>
  <si>
    <t xml:space="preserve">1)  п.1
</t>
  </si>
  <si>
    <t xml:space="preserve">1) 30.01.2008 - не указан
</t>
  </si>
  <si>
    <t>03</t>
  </si>
  <si>
    <t>05</t>
  </si>
  <si>
    <t>02</t>
  </si>
  <si>
    <t>07</t>
  </si>
  <si>
    <t xml:space="preserve">1) Постановление Правительства Российской Федерации от 15.04.2014 №326 «Об утверждении государственной программы Российской Федерации «Охрана окружающей среды» на 2012 - 2020 годы»
</t>
  </si>
  <si>
    <t xml:space="preserve">1) 10
</t>
  </si>
  <si>
    <t xml:space="preserve">1) Постановление Правительства Российской Федерации от 15.04.2014 №302 «Об утверждении государственной программы Российской Федерации «Развитие физической культуры и спорта»»
</t>
  </si>
  <si>
    <t xml:space="preserve">1) 11
</t>
  </si>
  <si>
    <t xml:space="preserve">1) Закон Томской области от 07.06.2010 №94-ОЗ «О физической культуре и спорте в Томской области»
</t>
  </si>
  <si>
    <t xml:space="preserve">1)  ст.5 ч.4 п.2 пп.г
</t>
  </si>
  <si>
    <t xml:space="preserve">1) 28.06.2010 - не указан
</t>
  </si>
  <si>
    <t>2021 год</t>
  </si>
  <si>
    <t>отчетный
2017 год</t>
  </si>
  <si>
    <t>Об организации  противопожарных  мероприятий  на территории Староювалинского сельского поселения от 04.04.2006 № 39 Постановление главы староювалинского сельского поселения № 26 от 27.06. "Об участии в предупреждении и ликвидации последствий чрезвычайных ситуаций Постановление Администрации Староювалинского сельского поселения № 45 от 13.05.2015 "Об утверждении муниципальной программы по обеспечению пожарной безопасности на территории муниципального образования Староювалинское сельское поселение на период 2015-2017 годы; Постановление Администрации Староювалинского сельского поселения № 102 от 15.09.2017 "Об утверждении муниципальной программы по обеспечению пожарной безопасности на территории муниципального образования Староювалинское сельское поселение на период 2018-2022 годы</t>
  </si>
  <si>
    <t xml:space="preserve">1) Постановление Правительства Российской Федерации от 14.06.2012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
</t>
  </si>
  <si>
    <t xml:space="preserve">1) 14.08.2012 - не указан
</t>
  </si>
  <si>
    <t xml:space="preserve">1) 17
</t>
  </si>
  <si>
    <t xml:space="preserve">1)  п.5
</t>
  </si>
  <si>
    <t xml:space="preserve">1) Закон Томской области от 14.02.2005 №29-ОЗ «О муниципальных выборах в Томской области»
</t>
  </si>
  <si>
    <t xml:space="preserve">1)  ст.46 п.1
</t>
  </si>
  <si>
    <t xml:space="preserve">1) 26.02.2005 - не указан
</t>
  </si>
  <si>
    <t xml:space="preserve"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</t>
  </si>
  <si>
    <t xml:space="preserve">1) 28.04.2015 - не указан
</t>
  </si>
  <si>
    <t xml:space="preserve">1) Закон Томской области от 11.11.2005 №198-ОЗ «О резервных фондах Администрации Томской области»
</t>
  </si>
  <si>
    <t xml:space="preserve">1)  ст.2
</t>
  </si>
  <si>
    <t xml:space="preserve">1) 01.01.2006 - не указан
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</si>
  <si>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</t>
  </si>
  <si>
    <t xml:space="preserve">1) 19.10.1999 - не указан
2) 06.10.2003 - не указан
</t>
  </si>
  <si>
    <t xml:space="preserve">1) Закон Томской области от 11.09.2007 №188-ОЗ «О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родителей,а также лиц из их числа, не имеющих закрепленонго жилого помещения»
</t>
  </si>
  <si>
    <t xml:space="preserve">1) 08.10.2007 - не указан
</t>
  </si>
  <si>
    <t xml:space="preserve"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
</t>
  </si>
  <si>
    <t xml:space="preserve">1)  п.4
</t>
  </si>
  <si>
    <t xml:space="preserve">1) 15.01.2013 - не указан
</t>
  </si>
  <si>
    <t xml:space="preserve">1)  ст.10
</t>
  </si>
  <si>
    <t xml:space="preserve">1) Федеральный закон от 06.10.2003 №131-ФЗ «"Об общих принципах организации местного самоуправления в Российской Федерации"»
</t>
  </si>
  <si>
    <t xml:space="preserve">1)  ст.19
</t>
  </si>
  <si>
    <t xml:space="preserve">1) 06.10.2003 - не указан
</t>
  </si>
  <si>
    <t xml:space="preserve"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
</t>
  </si>
  <si>
    <t xml:space="preserve">1)  ст.1
</t>
  </si>
  <si>
    <t xml:space="preserve">1) 01.01.2008 - не указан
</t>
  </si>
  <si>
    <t xml:space="preserve">1)  ст.26.3 п.2 пп.14.2
2)  ст.19
</t>
  </si>
  <si>
    <t xml:space="preserve"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
</t>
  </si>
  <si>
    <t xml:space="preserve">1)  ст.5 п.3
</t>
  </si>
  <si>
    <t xml:space="preserve">1) 15.04.2013 - не указан
</t>
  </si>
  <si>
    <t xml:space="preserve">1) Закон Томской области от 13.06.2007 №112-ОЗ «О реализации государственной политики в сфере культуры и искусства на территории Томской области»
</t>
  </si>
  <si>
    <t xml:space="preserve">1) 08.07.2007 - не указан
</t>
  </si>
  <si>
    <t xml:space="preserve"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
</t>
  </si>
  <si>
    <t xml:space="preserve">1) 26.11.2012 - 01.01.2015
</t>
  </si>
  <si>
    <t xml:space="preserve">1)  ст.11
</t>
  </si>
  <si>
    <t xml:space="preserve"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
</t>
  </si>
  <si>
    <t xml:space="preserve">1)  п.2
</t>
  </si>
  <si>
    <t xml:space="preserve">1) 26.04.2012 - не указан
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</si>
  <si>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</si>
  <si>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</si>
  <si>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</si>
  <si>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</si>
  <si>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Соглашение о передачи полномочий по решению вопросов местного значения №57/03.04.2015 от 06.04.2015г.Соглашение о передачи полномочий по решению вопросов местного значения № 79 от 28.03.2016г.Доп соглашение № 1 от 21.07.2016к соглашению № 79 от 28.04.2016 О предоставлении в 2016 году бюджету муниципального образования Староювалинское сельское поселение межбюджетных трансфертов из районного бюджета на ремонт автомобильных дорог общего пользования местного значения в границах поселения в рамках гос. программы "Развитие транспортной системы ТО" дополнительное соглашение № 2 от 21.11.2016 К соглашению № 79 от 28.04.2016 Соглашение № 85 от 15.05.2017  "О предоставлении в 2017 году бюджету муниципального образования Староювалинское сельское поселение межбюджетных трансфертов из районного бюджета на капитальный ремонт автомобильных дорог местного значения в границах поселения Соглашение №38/6 от 12.02.2018</t>
  </si>
  <si>
    <t>2015 год,24.12.2012 срок действия не установлен; с 01.01.2014 срок не установленс 17.04.2015 по 31.12.2015 2018 год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</si>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</sst>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_ ;\-#,##0.00\ "/>
  </numFmts>
  <fonts count="15">
    <font>
      <sz val="10"/>
      <color rgb="FF000000"/>
      <name val="Times New Roman"/>
      <family val="2"/>
    </font>
    <font>
      <b/>
      <sz val="10"/>
      <color indexed="8"/>
      <name val="Times New Roman"/>
    </font>
    <font>
      <sz val="10"/>
      <color indexed="8"/>
      <name val="Times New Roman"/>
      <family val="2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44" fontId="0" fillId="0" borderId="0">
      <alignment vertical="top" wrapText="1"/>
    </xf>
    <xf numFmtId="0" fontId="3" fillId="0" borderId="0"/>
  </cellStyleXfs>
  <cellXfs count="100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>
      <alignment horizontal="center" vertical="top" wrapText="1"/>
    </xf>
    <xf numFmtId="0" fontId="2" fillId="0" borderId="6" xfId="1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 wrapText="1"/>
    </xf>
    <xf numFmtId="49" fontId="2" fillId="0" borderId="7" xfId="1" applyNumberFormat="1" applyFont="1" applyFill="1" applyBorder="1" applyAlignment="1">
      <alignment horizontal="center" vertical="top" wrapText="1"/>
    </xf>
    <xf numFmtId="0" fontId="2" fillId="0" borderId="8" xfId="1" applyNumberFormat="1" applyFont="1" applyFill="1" applyBorder="1" applyAlignment="1">
      <alignment horizontal="center" vertical="top" wrapText="1"/>
    </xf>
    <xf numFmtId="44" fontId="0" fillId="0" borderId="9" xfId="0" applyNumberFormat="1" applyFont="1" applyFill="1" applyBorder="1" applyAlignment="1">
      <alignment vertical="top" wrapText="1"/>
    </xf>
    <xf numFmtId="0" fontId="2" fillId="0" borderId="10" xfId="1" applyNumberFormat="1" applyFont="1" applyFill="1" applyBorder="1" applyAlignment="1">
      <alignment horizontal="left" vertical="top" wrapText="1"/>
    </xf>
    <xf numFmtId="0" fontId="2" fillId="0" borderId="11" xfId="1" applyNumberFormat="1" applyFont="1" applyFill="1" applyBorder="1" applyAlignment="1">
      <alignment horizontal="left" vertical="top" wrapText="1"/>
    </xf>
    <xf numFmtId="0" fontId="2" fillId="0" borderId="12" xfId="1" applyNumberFormat="1" applyFont="1" applyFill="1" applyBorder="1" applyAlignment="1">
      <alignment horizontal="center" vertical="top" wrapText="1"/>
    </xf>
    <xf numFmtId="0" fontId="2" fillId="0" borderId="13" xfId="1" applyNumberFormat="1" applyFont="1" applyFill="1" applyBorder="1" applyAlignment="1">
      <alignment horizontal="center" vertical="top" wrapText="1"/>
    </xf>
    <xf numFmtId="0" fontId="2" fillId="0" borderId="10" xfId="1" applyNumberFormat="1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0" fontId="2" fillId="0" borderId="14" xfId="1" applyNumberFormat="1" applyFont="1" applyFill="1" applyBorder="1" applyAlignment="1">
      <alignment horizontal="left" vertical="top" wrapText="1"/>
    </xf>
    <xf numFmtId="0" fontId="2" fillId="0" borderId="14" xfId="1" applyNumberFormat="1" applyFont="1" applyFill="1" applyBorder="1" applyAlignment="1">
      <alignment horizontal="center" vertical="top" wrapText="1"/>
    </xf>
    <xf numFmtId="164" fontId="2" fillId="0" borderId="7" xfId="1" applyNumberFormat="1" applyFont="1" applyFill="1" applyBorder="1" applyAlignment="1">
      <alignment horizontal="right" vertical="top" wrapText="1"/>
    </xf>
    <xf numFmtId="0" fontId="2" fillId="0" borderId="15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right" vertical="top" wrapText="1"/>
    </xf>
    <xf numFmtId="49" fontId="2" fillId="0" borderId="16" xfId="1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vertical="top" wrapText="1"/>
    </xf>
    <xf numFmtId="49" fontId="2" fillId="0" borderId="16" xfId="1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vertical="top" wrapText="1"/>
    </xf>
    <xf numFmtId="0" fontId="2" fillId="0" borderId="16" xfId="1" applyNumberFormat="1" applyFont="1" applyFill="1" applyBorder="1" applyAlignment="1">
      <alignment horizontal="left" vertical="top" wrapText="1"/>
    </xf>
    <xf numFmtId="0" fontId="2" fillId="0" borderId="16" xfId="1" applyNumberFormat="1" applyFont="1" applyFill="1" applyBorder="1" applyAlignment="1">
      <alignment horizontal="center" vertical="top" wrapText="1"/>
    </xf>
    <xf numFmtId="164" fontId="2" fillId="0" borderId="16" xfId="1" applyNumberFormat="1" applyFont="1" applyFill="1" applyBorder="1" applyAlignment="1">
      <alignment horizontal="right" vertical="top" wrapText="1"/>
    </xf>
    <xf numFmtId="44" fontId="0" fillId="0" borderId="0" xfId="0" applyNumberFormat="1" applyFill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16" xfId="1" applyNumberFormat="1" applyFont="1" applyFill="1" applyBorder="1" applyAlignment="1">
      <alignment horizontal="center" vertical="top" wrapText="1"/>
    </xf>
    <xf numFmtId="0" fontId="4" fillId="0" borderId="30" xfId="1" applyNumberFormat="1" applyFont="1" applyFill="1" applyBorder="1" applyAlignment="1">
      <alignment horizontal="center" vertical="top" wrapText="1"/>
    </xf>
    <xf numFmtId="0" fontId="4" fillId="0" borderId="8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top" wrapText="1"/>
    </xf>
    <xf numFmtId="0" fontId="2" fillId="0" borderId="30" xfId="1" applyNumberFormat="1" applyFont="1" applyFill="1" applyBorder="1" applyAlignment="1">
      <alignment horizontal="center" vertical="top" wrapText="1"/>
    </xf>
    <xf numFmtId="44" fontId="5" fillId="0" borderId="2" xfId="0" applyFont="1" applyFill="1" applyBorder="1" applyAlignment="1" applyProtection="1">
      <alignment horizontal="left" vertical="top" wrapText="1" readingOrder="1"/>
      <protection locked="0"/>
    </xf>
    <xf numFmtId="14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4" fontId="5" fillId="0" borderId="5" xfId="0" applyNumberFormat="1" applyFont="1" applyFill="1" applyBorder="1" applyAlignment="1" applyProtection="1">
      <alignment horizontal="center" vertical="top" wrapText="1" readingOrder="1"/>
      <protection locked="0"/>
    </xf>
    <xf numFmtId="44" fontId="6" fillId="0" borderId="31" xfId="0" applyFont="1" applyFill="1" applyBorder="1" applyAlignment="1">
      <alignment horizontal="left" vertical="top" wrapText="1"/>
    </xf>
    <xf numFmtId="44" fontId="7" fillId="0" borderId="32" xfId="0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4" fontId="4" fillId="0" borderId="2" xfId="0" applyFont="1" applyFill="1" applyBorder="1" applyAlignment="1" applyProtection="1">
      <alignment horizontal="left" vertical="top" wrapText="1" readingOrder="1"/>
      <protection locked="0"/>
    </xf>
    <xf numFmtId="44" fontId="5" fillId="0" borderId="5" xfId="0" applyFont="1" applyFill="1" applyBorder="1" applyAlignment="1" applyProtection="1">
      <alignment horizontal="center" vertical="top" wrapText="1" readingOrder="1"/>
      <protection locked="0"/>
    </xf>
    <xf numFmtId="14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4" fontId="10" fillId="0" borderId="32" xfId="0" applyFont="1" applyFill="1" applyBorder="1" applyAlignment="1">
      <alignment horizontal="justify" vertical="top" wrapText="1"/>
    </xf>
    <xf numFmtId="2" fontId="11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4" fontId="11" fillId="0" borderId="2" xfId="0" applyFont="1" applyFill="1" applyBorder="1" applyAlignment="1" applyProtection="1">
      <alignment horizontal="center" vertical="top" wrapText="1" readingOrder="1"/>
      <protection locked="0"/>
    </xf>
    <xf numFmtId="44" fontId="9" fillId="0" borderId="2" xfId="0" applyFont="1" applyFill="1" applyBorder="1" applyAlignment="1" applyProtection="1">
      <alignment horizontal="left" vertical="top" wrapText="1" readingOrder="1"/>
      <protection locked="0"/>
    </xf>
    <xf numFmtId="44" fontId="5" fillId="0" borderId="2" xfId="0" applyFont="1" applyFill="1" applyBorder="1" applyAlignment="1" applyProtection="1">
      <alignment horizontal="center" vertical="top" wrapText="1" readingOrder="1"/>
      <protection locked="0"/>
    </xf>
    <xf numFmtId="44" fontId="9" fillId="0" borderId="2" xfId="0" applyFont="1" applyFill="1" applyBorder="1" applyAlignment="1" applyProtection="1">
      <alignment horizontal="center" vertical="top" wrapText="1" readingOrder="1"/>
      <protection locked="0"/>
    </xf>
    <xf numFmtId="49" fontId="9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2" fontId="5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9" fillId="0" borderId="2" xfId="0" applyNumberFormat="1" applyFont="1" applyFill="1" applyBorder="1" applyAlignment="1" applyProtection="1">
      <alignment vertical="top" wrapText="1" readingOrder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2" fontId="1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2" fontId="8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2" fontId="5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14" fontId="5" fillId="0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26" xfId="0" applyNumberForma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16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view="pageBreakPreview" zoomScale="75" zoomScaleNormal="80" zoomScaleSheetLayoutView="75" workbookViewId="0">
      <pane xSplit="27" ySplit="11" topLeftCell="AB12" activePane="bottomRight" state="frozen"/>
      <selection pane="topRight" activeCell="AB1" sqref="AB1"/>
      <selection pane="bottomLeft" activeCell="A12" sqref="A12"/>
      <selection pane="bottomRight" activeCell="AD14" sqref="AD14"/>
    </sheetView>
  </sheetViews>
  <sheetFormatPr defaultRowHeight="12.75"/>
  <cols>
    <col min="1" max="1" width="38.5" customWidth="1"/>
    <col min="2" max="2" width="8" customWidth="1"/>
    <col min="3" max="3" width="13.1640625" hidden="1" customWidth="1"/>
    <col min="4" max="5" width="8.5" hidden="1" customWidth="1"/>
    <col min="6" max="6" width="11.6640625" hidden="1" customWidth="1"/>
    <col min="7" max="9" width="8.5" hidden="1" customWidth="1"/>
    <col min="10" max="10" width="11.6640625" hidden="1" customWidth="1"/>
    <col min="11" max="12" width="8.5" hidden="1" customWidth="1"/>
    <col min="13" max="13" width="11.6640625" hidden="1" customWidth="1"/>
    <col min="14" max="16" width="8.5" hidden="1" customWidth="1"/>
    <col min="17" max="17" width="11.6640625" hidden="1" customWidth="1"/>
    <col min="18" max="19" width="8.5" hidden="1" customWidth="1"/>
    <col min="20" max="20" width="11.6640625" hidden="1" customWidth="1"/>
    <col min="21" max="21" width="8.5" hidden="1" customWidth="1"/>
    <col min="22" max="22" width="12.6640625" hidden="1" customWidth="1"/>
    <col min="23" max="23" width="63.1640625" customWidth="1"/>
    <col min="24" max="24" width="20.6640625" customWidth="1"/>
    <col min="25" max="25" width="8.5" style="16" customWidth="1"/>
    <col min="26" max="27" width="5.1640625" customWidth="1"/>
    <col min="28" max="28" width="12.1640625" customWidth="1"/>
    <col min="29" max="29" width="10.6640625" customWidth="1"/>
    <col min="30" max="30" width="11.5" bestFit="1" customWidth="1"/>
    <col min="31" max="32" width="11" customWidth="1"/>
    <col min="33" max="33" width="10.33203125" customWidth="1"/>
    <col min="34" max="34" width="11.1640625" customWidth="1"/>
    <col min="35" max="35" width="11.6640625" customWidth="1"/>
    <col min="36" max="36" width="10.33203125" bestFit="1" customWidth="1"/>
    <col min="37" max="37" width="10.6640625" customWidth="1"/>
    <col min="38" max="38" width="11" customWidth="1"/>
    <col min="39" max="39" width="11.33203125" customWidth="1"/>
    <col min="40" max="40" width="11" customWidth="1"/>
    <col min="41" max="41" width="10.33203125" bestFit="1" customWidth="1"/>
    <col min="42" max="42" width="11" customWidth="1"/>
    <col min="43" max="43" width="10.5" customWidth="1"/>
    <col min="44" max="44" width="10.33203125" bestFit="1" customWidth="1"/>
    <col min="45" max="45" width="11.33203125" customWidth="1"/>
  </cols>
  <sheetData>
    <row r="1" spans="1:45">
      <c r="A1" t="s">
        <v>220</v>
      </c>
      <c r="Y1" s="33"/>
    </row>
    <row r="2" spans="1:45" ht="39" customHeight="1">
      <c r="A2" s="91" t="s">
        <v>141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"/>
      <c r="Y2" s="34" t="s">
        <v>220</v>
      </c>
      <c r="Z2" s="1" t="s">
        <v>220</v>
      </c>
      <c r="AA2" s="1" t="s">
        <v>220</v>
      </c>
      <c r="AB2" s="1" t="s">
        <v>220</v>
      </c>
      <c r="AC2" s="1" t="s">
        <v>220</v>
      </c>
      <c r="AD2" s="1" t="s">
        <v>220</v>
      </c>
      <c r="AE2" s="1" t="s">
        <v>220</v>
      </c>
      <c r="AF2" s="1" t="s">
        <v>220</v>
      </c>
      <c r="AG2" s="1" t="s">
        <v>220</v>
      </c>
      <c r="AH2" s="1" t="s">
        <v>220</v>
      </c>
      <c r="AI2" s="1" t="s">
        <v>220</v>
      </c>
      <c r="AJ2" s="1" t="s">
        <v>220</v>
      </c>
      <c r="AK2" s="1" t="s">
        <v>220</v>
      </c>
      <c r="AL2" s="1" t="s">
        <v>220</v>
      </c>
      <c r="AM2" s="1" t="s">
        <v>220</v>
      </c>
      <c r="AN2" s="1" t="s">
        <v>220</v>
      </c>
      <c r="AO2" s="1" t="s">
        <v>220</v>
      </c>
      <c r="AP2" s="1" t="s">
        <v>220</v>
      </c>
      <c r="AQ2" s="1" t="s">
        <v>220</v>
      </c>
      <c r="AR2" s="1" t="s">
        <v>220</v>
      </c>
      <c r="AS2" s="1" t="s">
        <v>220</v>
      </c>
    </row>
    <row r="3" spans="1:45">
      <c r="A3" s="93" t="s">
        <v>97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" t="s">
        <v>220</v>
      </c>
      <c r="R3" s="1" t="s">
        <v>220</v>
      </c>
      <c r="S3" s="1" t="s">
        <v>220</v>
      </c>
      <c r="T3" s="1" t="s">
        <v>220</v>
      </c>
      <c r="U3" s="1" t="s">
        <v>220</v>
      </c>
      <c r="V3" s="1" t="s">
        <v>220</v>
      </c>
      <c r="W3" s="1"/>
      <c r="X3" s="1"/>
      <c r="Y3" s="34" t="s">
        <v>220</v>
      </c>
      <c r="Z3" s="1" t="s">
        <v>220</v>
      </c>
      <c r="AA3" s="1" t="s">
        <v>220</v>
      </c>
      <c r="AB3" s="1" t="s">
        <v>220</v>
      </c>
      <c r="AC3" s="1" t="s">
        <v>220</v>
      </c>
      <c r="AD3" s="1" t="s">
        <v>220</v>
      </c>
      <c r="AE3" s="1" t="s">
        <v>220</v>
      </c>
      <c r="AF3" s="1" t="s">
        <v>220</v>
      </c>
      <c r="AG3" s="1" t="s">
        <v>220</v>
      </c>
      <c r="AH3" s="1" t="s">
        <v>220</v>
      </c>
      <c r="AI3" s="1" t="s">
        <v>220</v>
      </c>
      <c r="AJ3" s="1" t="s">
        <v>220</v>
      </c>
      <c r="AK3" s="1" t="s">
        <v>220</v>
      </c>
      <c r="AL3" s="1" t="s">
        <v>220</v>
      </c>
      <c r="AM3" s="1" t="s">
        <v>220</v>
      </c>
      <c r="AN3" s="1" t="s">
        <v>220</v>
      </c>
      <c r="AO3" s="1" t="s">
        <v>220</v>
      </c>
      <c r="AP3" s="1" t="s">
        <v>220</v>
      </c>
      <c r="AQ3" s="1" t="s">
        <v>220</v>
      </c>
      <c r="AR3" s="1" t="s">
        <v>220</v>
      </c>
      <c r="AS3" s="1" t="s">
        <v>220</v>
      </c>
    </row>
    <row r="4" spans="1:45">
      <c r="A4" s="82" t="s">
        <v>221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" t="s">
        <v>220</v>
      </c>
      <c r="R4" s="1" t="s">
        <v>220</v>
      </c>
      <c r="S4" s="1" t="s">
        <v>220</v>
      </c>
      <c r="T4" s="1" t="s">
        <v>220</v>
      </c>
      <c r="U4" s="1" t="s">
        <v>220</v>
      </c>
      <c r="V4" s="1" t="s">
        <v>220</v>
      </c>
      <c r="W4" s="1" t="s">
        <v>46</v>
      </c>
      <c r="X4" s="1"/>
      <c r="Y4" s="34" t="s">
        <v>220</v>
      </c>
      <c r="Z4" s="1" t="s">
        <v>220</v>
      </c>
      <c r="AA4" s="1" t="s">
        <v>220</v>
      </c>
      <c r="AB4" s="1" t="s">
        <v>220</v>
      </c>
      <c r="AC4" s="1" t="s">
        <v>220</v>
      </c>
      <c r="AD4" s="1" t="s">
        <v>220</v>
      </c>
      <c r="AE4" s="1" t="s">
        <v>220</v>
      </c>
      <c r="AF4" s="1" t="s">
        <v>220</v>
      </c>
      <c r="AG4" s="1" t="s">
        <v>220</v>
      </c>
      <c r="AH4" s="1" t="s">
        <v>220</v>
      </c>
      <c r="AI4" s="1" t="s">
        <v>220</v>
      </c>
      <c r="AJ4" s="1" t="s">
        <v>220</v>
      </c>
      <c r="AK4" s="1" t="s">
        <v>220</v>
      </c>
      <c r="AL4" s="1" t="s">
        <v>220</v>
      </c>
      <c r="AM4" s="1" t="s">
        <v>220</v>
      </c>
      <c r="AN4" s="1" t="s">
        <v>220</v>
      </c>
      <c r="AO4" s="1" t="s">
        <v>220</v>
      </c>
      <c r="AP4" s="1" t="s">
        <v>220</v>
      </c>
      <c r="AQ4" s="1" t="s">
        <v>220</v>
      </c>
      <c r="AR4" s="1" t="s">
        <v>220</v>
      </c>
      <c r="AS4" s="1" t="s">
        <v>220</v>
      </c>
    </row>
    <row r="5" spans="1:45" ht="12.75" customHeight="1">
      <c r="A5" s="82" t="s">
        <v>222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34" t="s">
        <v>220</v>
      </c>
      <c r="Z5" s="1" t="s">
        <v>220</v>
      </c>
      <c r="AA5" s="1" t="s">
        <v>220</v>
      </c>
      <c r="AB5" s="1" t="s">
        <v>220</v>
      </c>
      <c r="AC5" s="1" t="s">
        <v>220</v>
      </c>
      <c r="AD5" s="1" t="s">
        <v>220</v>
      </c>
      <c r="AE5" s="1" t="s">
        <v>220</v>
      </c>
      <c r="AF5" s="1" t="s">
        <v>220</v>
      </c>
      <c r="AG5" s="1" t="s">
        <v>220</v>
      </c>
      <c r="AH5" s="1" t="s">
        <v>220</v>
      </c>
      <c r="AI5" s="1" t="s">
        <v>220</v>
      </c>
      <c r="AJ5" s="1" t="s">
        <v>220</v>
      </c>
      <c r="AK5" s="1" t="s">
        <v>220</v>
      </c>
      <c r="AL5" s="1" t="s">
        <v>220</v>
      </c>
      <c r="AM5" s="1" t="s">
        <v>220</v>
      </c>
      <c r="AN5" s="1" t="s">
        <v>220</v>
      </c>
      <c r="AO5" s="1" t="s">
        <v>220</v>
      </c>
      <c r="AP5" s="1" t="s">
        <v>220</v>
      </c>
      <c r="AQ5" s="1" t="s">
        <v>220</v>
      </c>
      <c r="AR5" s="1" t="s">
        <v>220</v>
      </c>
      <c r="AS5" s="1" t="s">
        <v>220</v>
      </c>
    </row>
    <row r="6" spans="1:45">
      <c r="A6" s="1" t="s">
        <v>220</v>
      </c>
      <c r="B6" s="1" t="s">
        <v>220</v>
      </c>
      <c r="C6" s="1" t="s">
        <v>220</v>
      </c>
      <c r="D6" s="1" t="s">
        <v>220</v>
      </c>
      <c r="E6" s="1" t="s">
        <v>220</v>
      </c>
      <c r="F6" s="1" t="s">
        <v>220</v>
      </c>
      <c r="G6" s="1" t="s">
        <v>220</v>
      </c>
      <c r="H6" s="1" t="s">
        <v>220</v>
      </c>
      <c r="I6" s="1" t="s">
        <v>220</v>
      </c>
      <c r="J6" s="1" t="s">
        <v>220</v>
      </c>
      <c r="K6" s="1" t="s">
        <v>220</v>
      </c>
      <c r="L6" s="1" t="s">
        <v>220</v>
      </c>
      <c r="M6" s="1" t="s">
        <v>220</v>
      </c>
      <c r="N6" s="1" t="s">
        <v>220</v>
      </c>
      <c r="O6" s="1" t="s">
        <v>220</v>
      </c>
      <c r="P6" s="1" t="s">
        <v>220</v>
      </c>
      <c r="Q6" s="1" t="s">
        <v>220</v>
      </c>
      <c r="R6" s="1" t="s">
        <v>220</v>
      </c>
      <c r="S6" s="1" t="s">
        <v>220</v>
      </c>
      <c r="T6" s="1" t="s">
        <v>220</v>
      </c>
      <c r="U6" s="1" t="s">
        <v>220</v>
      </c>
      <c r="V6" s="1" t="s">
        <v>220</v>
      </c>
      <c r="W6" s="1"/>
      <c r="X6" s="1"/>
      <c r="Y6" s="34" t="s">
        <v>220</v>
      </c>
      <c r="Z6" s="1" t="s">
        <v>220</v>
      </c>
      <c r="AA6" s="1" t="s">
        <v>220</v>
      </c>
      <c r="AB6" s="1" t="s">
        <v>220</v>
      </c>
      <c r="AC6" s="1" t="s">
        <v>220</v>
      </c>
      <c r="AD6" s="1" t="s">
        <v>220</v>
      </c>
      <c r="AE6" s="1" t="s">
        <v>220</v>
      </c>
      <c r="AF6" s="1" t="s">
        <v>220</v>
      </c>
      <c r="AG6" s="1" t="s">
        <v>220</v>
      </c>
      <c r="AH6" s="1" t="s">
        <v>220</v>
      </c>
      <c r="AI6" s="1" t="s">
        <v>220</v>
      </c>
      <c r="AJ6" s="1" t="s">
        <v>220</v>
      </c>
      <c r="AK6" s="1" t="s">
        <v>220</v>
      </c>
      <c r="AL6" s="1" t="s">
        <v>220</v>
      </c>
      <c r="AM6" s="1" t="s">
        <v>220</v>
      </c>
      <c r="AN6" s="1" t="s">
        <v>220</v>
      </c>
      <c r="AO6" s="1" t="s">
        <v>220</v>
      </c>
      <c r="AP6" s="1" t="s">
        <v>220</v>
      </c>
      <c r="AQ6" s="1" t="s">
        <v>220</v>
      </c>
      <c r="AR6" s="1" t="s">
        <v>220</v>
      </c>
      <c r="AS6" s="1" t="s">
        <v>220</v>
      </c>
    </row>
    <row r="7" spans="1:45" ht="13.15" customHeight="1">
      <c r="A7" s="79" t="s">
        <v>223</v>
      </c>
      <c r="B7" s="78" t="s">
        <v>224</v>
      </c>
      <c r="C7" s="86" t="s">
        <v>225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 t="s">
        <v>226</v>
      </c>
      <c r="Z7" s="94" t="s">
        <v>227</v>
      </c>
      <c r="AA7" s="95"/>
      <c r="AB7" s="85" t="s">
        <v>228</v>
      </c>
      <c r="AC7" s="79"/>
      <c r="AD7" s="79"/>
      <c r="AE7" s="79"/>
      <c r="AF7" s="79"/>
      <c r="AG7" s="79"/>
      <c r="AH7" s="79" t="s">
        <v>229</v>
      </c>
      <c r="AI7" s="79"/>
      <c r="AJ7" s="79"/>
      <c r="AK7" s="79"/>
      <c r="AL7" s="79"/>
      <c r="AM7" s="79"/>
      <c r="AN7" s="79" t="s">
        <v>230</v>
      </c>
      <c r="AO7" s="79"/>
      <c r="AP7" s="79"/>
      <c r="AQ7" s="79" t="s">
        <v>231</v>
      </c>
      <c r="AR7" s="79"/>
      <c r="AS7" s="79"/>
    </row>
    <row r="8" spans="1:45" ht="13.15" customHeight="1">
      <c r="A8" s="79" t="s">
        <v>220</v>
      </c>
      <c r="B8" s="79" t="s">
        <v>220</v>
      </c>
      <c r="C8" s="80" t="s">
        <v>232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0" t="s">
        <v>233</v>
      </c>
      <c r="R8" s="81"/>
      <c r="S8" s="81"/>
      <c r="T8" s="81"/>
      <c r="U8" s="81"/>
      <c r="V8" s="81"/>
      <c r="W8" s="92" t="s">
        <v>59</v>
      </c>
      <c r="X8" s="86"/>
      <c r="Y8" s="88" t="s">
        <v>220</v>
      </c>
      <c r="Z8" s="96" t="s">
        <v>220</v>
      </c>
      <c r="AA8" s="97" t="s">
        <v>220</v>
      </c>
      <c r="AB8" s="83" t="s">
        <v>304</v>
      </c>
      <c r="AC8" s="79"/>
      <c r="AD8" s="90" t="s">
        <v>86</v>
      </c>
      <c r="AE8" s="90" t="s">
        <v>87</v>
      </c>
      <c r="AF8" s="79" t="s">
        <v>234</v>
      </c>
      <c r="AG8" s="79"/>
      <c r="AH8" s="90" t="s">
        <v>304</v>
      </c>
      <c r="AI8" s="79"/>
      <c r="AJ8" s="90" t="s">
        <v>86</v>
      </c>
      <c r="AK8" s="90" t="s">
        <v>87</v>
      </c>
      <c r="AL8" s="79" t="s">
        <v>234</v>
      </c>
      <c r="AM8" s="79"/>
      <c r="AN8" s="90" t="s">
        <v>89</v>
      </c>
      <c r="AO8" s="90" t="s">
        <v>86</v>
      </c>
      <c r="AP8" s="90" t="s">
        <v>87</v>
      </c>
      <c r="AQ8" s="90" t="s">
        <v>89</v>
      </c>
      <c r="AR8" s="90" t="s">
        <v>86</v>
      </c>
      <c r="AS8" s="90" t="s">
        <v>87</v>
      </c>
    </row>
    <row r="9" spans="1:45" ht="13.15" customHeight="1">
      <c r="A9" s="79" t="s">
        <v>220</v>
      </c>
      <c r="B9" s="79" t="s">
        <v>220</v>
      </c>
      <c r="C9" s="78" t="s">
        <v>235</v>
      </c>
      <c r="D9" s="84"/>
      <c r="E9" s="85"/>
      <c r="F9" s="78" t="s">
        <v>236</v>
      </c>
      <c r="G9" s="84"/>
      <c r="H9" s="84"/>
      <c r="I9" s="85"/>
      <c r="J9" s="78" t="s">
        <v>237</v>
      </c>
      <c r="K9" s="84"/>
      <c r="L9" s="85"/>
      <c r="M9" s="78" t="s">
        <v>238</v>
      </c>
      <c r="N9" s="84"/>
      <c r="O9" s="84"/>
      <c r="P9" s="85"/>
      <c r="Q9" s="78" t="s">
        <v>239</v>
      </c>
      <c r="R9" s="84"/>
      <c r="S9" s="85"/>
      <c r="T9" s="78" t="s">
        <v>240</v>
      </c>
      <c r="U9" s="84"/>
      <c r="V9" s="84"/>
      <c r="W9" s="86"/>
      <c r="X9" s="86"/>
      <c r="Y9" s="88" t="s">
        <v>220</v>
      </c>
      <c r="Z9" s="98" t="s">
        <v>220</v>
      </c>
      <c r="AA9" s="99" t="s">
        <v>220</v>
      </c>
      <c r="AB9" s="85" t="s">
        <v>241</v>
      </c>
      <c r="AC9" s="79" t="s">
        <v>242</v>
      </c>
      <c r="AD9" s="79" t="s">
        <v>243</v>
      </c>
      <c r="AE9" s="79" t="s">
        <v>243</v>
      </c>
      <c r="AF9" s="90" t="s">
        <v>303</v>
      </c>
      <c r="AG9" s="90" t="s">
        <v>88</v>
      </c>
      <c r="AH9" s="79" t="s">
        <v>241</v>
      </c>
      <c r="AI9" s="79" t="s">
        <v>242</v>
      </c>
      <c r="AJ9" s="79" t="s">
        <v>243</v>
      </c>
      <c r="AK9" s="79" t="s">
        <v>243</v>
      </c>
      <c r="AL9" s="90" t="s">
        <v>303</v>
      </c>
      <c r="AM9" s="90" t="s">
        <v>88</v>
      </c>
      <c r="AN9" s="79" t="s">
        <v>243</v>
      </c>
      <c r="AO9" s="79" t="s">
        <v>243</v>
      </c>
      <c r="AP9" s="79" t="s">
        <v>243</v>
      </c>
      <c r="AQ9" s="79" t="s">
        <v>243</v>
      </c>
      <c r="AR9" s="79" t="s">
        <v>243</v>
      </c>
      <c r="AS9" s="79" t="s">
        <v>243</v>
      </c>
    </row>
    <row r="10" spans="1:45" ht="89.25">
      <c r="A10" s="79" t="s">
        <v>220</v>
      </c>
      <c r="B10" s="79" t="s">
        <v>220</v>
      </c>
      <c r="C10" s="2" t="s">
        <v>244</v>
      </c>
      <c r="D10" s="2" t="s">
        <v>245</v>
      </c>
      <c r="E10" s="2" t="s">
        <v>246</v>
      </c>
      <c r="F10" s="2" t="s">
        <v>244</v>
      </c>
      <c r="G10" s="2" t="s">
        <v>245</v>
      </c>
      <c r="H10" s="2" t="s">
        <v>246</v>
      </c>
      <c r="I10" s="2" t="s">
        <v>247</v>
      </c>
      <c r="J10" s="2" t="s">
        <v>244</v>
      </c>
      <c r="K10" s="2" t="s">
        <v>248</v>
      </c>
      <c r="L10" s="2" t="s">
        <v>246</v>
      </c>
      <c r="M10" s="2" t="s">
        <v>244</v>
      </c>
      <c r="N10" s="2" t="s">
        <v>248</v>
      </c>
      <c r="O10" s="2" t="s">
        <v>246</v>
      </c>
      <c r="P10" s="2" t="s">
        <v>247</v>
      </c>
      <c r="Q10" s="2" t="s">
        <v>244</v>
      </c>
      <c r="R10" s="2" t="s">
        <v>245</v>
      </c>
      <c r="S10" s="2" t="s">
        <v>246</v>
      </c>
      <c r="T10" s="2" t="s">
        <v>244</v>
      </c>
      <c r="U10" s="2" t="s">
        <v>248</v>
      </c>
      <c r="V10" s="9" t="s">
        <v>246</v>
      </c>
      <c r="W10" s="44" t="s">
        <v>244</v>
      </c>
      <c r="X10" s="45" t="s">
        <v>246</v>
      </c>
      <c r="Y10" s="89" t="s">
        <v>220</v>
      </c>
      <c r="Z10" s="36" t="s">
        <v>249</v>
      </c>
      <c r="AA10" s="37" t="s">
        <v>250</v>
      </c>
      <c r="AB10" s="79" t="s">
        <v>241</v>
      </c>
      <c r="AC10" s="79" t="s">
        <v>242</v>
      </c>
      <c r="AD10" s="79" t="s">
        <v>220</v>
      </c>
      <c r="AE10" s="79" t="s">
        <v>220</v>
      </c>
      <c r="AF10" s="79" t="s">
        <v>220</v>
      </c>
      <c r="AG10" s="79" t="s">
        <v>220</v>
      </c>
      <c r="AH10" s="79" t="s">
        <v>241</v>
      </c>
      <c r="AI10" s="79" t="s">
        <v>242</v>
      </c>
      <c r="AJ10" s="79" t="s">
        <v>220</v>
      </c>
      <c r="AK10" s="79" t="s">
        <v>220</v>
      </c>
      <c r="AL10" s="79" t="s">
        <v>220</v>
      </c>
      <c r="AM10" s="79" t="s">
        <v>220</v>
      </c>
      <c r="AN10" s="79" t="s">
        <v>220</v>
      </c>
      <c r="AO10" s="79" t="s">
        <v>220</v>
      </c>
      <c r="AP10" s="79" t="s">
        <v>220</v>
      </c>
      <c r="AQ10" s="79" t="s">
        <v>220</v>
      </c>
      <c r="AR10" s="79" t="s">
        <v>220</v>
      </c>
      <c r="AS10" s="79" t="s">
        <v>220</v>
      </c>
    </row>
    <row r="11" spans="1:45">
      <c r="A11" s="2" t="s">
        <v>251</v>
      </c>
      <c r="B11" s="2" t="s">
        <v>252</v>
      </c>
      <c r="C11" s="2" t="s">
        <v>253</v>
      </c>
      <c r="D11" s="2" t="s">
        <v>254</v>
      </c>
      <c r="E11" s="2" t="s">
        <v>255</v>
      </c>
      <c r="F11" s="2" t="s">
        <v>256</v>
      </c>
      <c r="G11" s="2" t="s">
        <v>257</v>
      </c>
      <c r="H11" s="2" t="s">
        <v>258</v>
      </c>
      <c r="I11" s="2" t="s">
        <v>259</v>
      </c>
      <c r="J11" s="2" t="s">
        <v>260</v>
      </c>
      <c r="K11" s="2" t="s">
        <v>261</v>
      </c>
      <c r="L11" s="2" t="s">
        <v>262</v>
      </c>
      <c r="M11" s="2" t="s">
        <v>263</v>
      </c>
      <c r="N11" s="2" t="s">
        <v>264</v>
      </c>
      <c r="O11" s="2" t="s">
        <v>265</v>
      </c>
      <c r="P11" s="2" t="s">
        <v>266</v>
      </c>
      <c r="Q11" s="2" t="s">
        <v>267</v>
      </c>
      <c r="R11" s="2" t="s">
        <v>268</v>
      </c>
      <c r="S11" s="2" t="s">
        <v>269</v>
      </c>
      <c r="T11" s="2" t="s">
        <v>270</v>
      </c>
      <c r="U11" s="2" t="s">
        <v>271</v>
      </c>
      <c r="V11" s="9" t="s">
        <v>272</v>
      </c>
      <c r="W11" s="2" t="s">
        <v>273</v>
      </c>
      <c r="X11" s="9" t="s">
        <v>274</v>
      </c>
      <c r="Y11" s="35" t="s">
        <v>216</v>
      </c>
      <c r="Z11" s="79">
        <v>32</v>
      </c>
      <c r="AA11" s="79"/>
      <c r="AB11" s="3">
        <v>33</v>
      </c>
      <c r="AC11" s="3">
        <v>34</v>
      </c>
      <c r="AD11" s="3">
        <v>35</v>
      </c>
      <c r="AE11" s="3">
        <v>36</v>
      </c>
      <c r="AF11" s="3">
        <v>37</v>
      </c>
      <c r="AG11" s="3">
        <v>38</v>
      </c>
      <c r="AH11" s="3">
        <v>39</v>
      </c>
      <c r="AI11" s="3">
        <v>40</v>
      </c>
      <c r="AJ11" s="3">
        <v>41</v>
      </c>
      <c r="AK11" s="3">
        <v>42</v>
      </c>
      <c r="AL11" s="3">
        <v>43</v>
      </c>
      <c r="AM11" s="3">
        <v>44</v>
      </c>
      <c r="AN11" s="3">
        <v>45</v>
      </c>
      <c r="AO11" s="3">
        <v>46</v>
      </c>
      <c r="AP11" s="3">
        <v>47</v>
      </c>
      <c r="AQ11" s="3">
        <v>48</v>
      </c>
      <c r="AR11" s="3">
        <v>49</v>
      </c>
      <c r="AS11" s="3">
        <v>50</v>
      </c>
    </row>
    <row r="12" spans="1:45" ht="84" customHeight="1">
      <c r="A12" s="38" t="s">
        <v>344</v>
      </c>
      <c r="B12" s="46" t="s">
        <v>345</v>
      </c>
      <c r="C12" s="46" t="s">
        <v>275</v>
      </c>
      <c r="D12" s="46" t="s">
        <v>275</v>
      </c>
      <c r="E12" s="46" t="s">
        <v>275</v>
      </c>
      <c r="F12" s="46" t="s">
        <v>275</v>
      </c>
      <c r="G12" s="46" t="s">
        <v>275</v>
      </c>
      <c r="H12" s="46" t="s">
        <v>275</v>
      </c>
      <c r="I12" s="46" t="s">
        <v>275</v>
      </c>
      <c r="J12" s="46" t="s">
        <v>275</v>
      </c>
      <c r="K12" s="46" t="s">
        <v>275</v>
      </c>
      <c r="L12" s="46" t="s">
        <v>275</v>
      </c>
      <c r="M12" s="46" t="s">
        <v>275</v>
      </c>
      <c r="N12" s="46" t="s">
        <v>275</v>
      </c>
      <c r="O12" s="46" t="s">
        <v>275</v>
      </c>
      <c r="P12" s="46" t="s">
        <v>275</v>
      </c>
      <c r="Q12" s="46" t="s">
        <v>275</v>
      </c>
      <c r="R12" s="46" t="s">
        <v>275</v>
      </c>
      <c r="S12" s="46" t="s">
        <v>275</v>
      </c>
      <c r="T12" s="46" t="s">
        <v>275</v>
      </c>
      <c r="U12" s="46" t="s">
        <v>275</v>
      </c>
      <c r="V12" s="47" t="s">
        <v>275</v>
      </c>
      <c r="W12" s="48"/>
      <c r="X12" s="49"/>
      <c r="Y12" s="50" t="s">
        <v>275</v>
      </c>
      <c r="Z12" s="51" t="s">
        <v>275</v>
      </c>
      <c r="AA12" s="46" t="s">
        <v>275</v>
      </c>
      <c r="AB12" s="52">
        <f t="shared" ref="AB12:AJ12" si="0">AB13+AB70+AB66+AB59+AB43+AB16</f>
        <v>13687.076999999999</v>
      </c>
      <c r="AC12" s="52">
        <f t="shared" si="0"/>
        <v>12764.377</v>
      </c>
      <c r="AD12" s="52">
        <f t="shared" si="0"/>
        <v>13164.592000000001</v>
      </c>
      <c r="AE12" s="52">
        <f t="shared" si="0"/>
        <v>13251.210999999999</v>
      </c>
      <c r="AF12" s="52">
        <f t="shared" si="0"/>
        <v>13253.191999999999</v>
      </c>
      <c r="AG12" s="52">
        <f t="shared" si="0"/>
        <v>13243.292000000001</v>
      </c>
      <c r="AH12" s="52">
        <f t="shared" si="0"/>
        <v>13687.076999999999</v>
      </c>
      <c r="AI12" s="52">
        <f t="shared" si="0"/>
        <v>12764.377</v>
      </c>
      <c r="AJ12" s="52">
        <f t="shared" si="0"/>
        <v>13164.592000000001</v>
      </c>
      <c r="AK12" s="52">
        <f>AK13+AK70+AK66+AK59+AK43+AK16</f>
        <v>13357.710999999999</v>
      </c>
      <c r="AL12" s="52">
        <f t="shared" ref="AL12:AR12" si="1">AL13+AL70+AL66+AL59+AL43+AL16</f>
        <v>13359.691999999999</v>
      </c>
      <c r="AM12" s="52">
        <f t="shared" si="1"/>
        <v>13349.792000000001</v>
      </c>
      <c r="AN12" s="52">
        <f t="shared" si="1"/>
        <v>13687.076999999999</v>
      </c>
      <c r="AO12" s="52">
        <f t="shared" si="1"/>
        <v>13164.592000000001</v>
      </c>
      <c r="AP12" s="52">
        <f t="shared" si="1"/>
        <v>13357.710999999999</v>
      </c>
      <c r="AQ12" s="52">
        <f t="shared" si="1"/>
        <v>13687.076999999999</v>
      </c>
      <c r="AR12" s="52">
        <f t="shared" si="1"/>
        <v>13164.592000000001</v>
      </c>
      <c r="AS12" s="52">
        <f>AS13+AS70+AS66+AS59+AS43+AS16</f>
        <v>13357.710999999999</v>
      </c>
    </row>
    <row r="13" spans="1:45" ht="101.25" customHeight="1">
      <c r="A13" s="4" t="s">
        <v>346</v>
      </c>
      <c r="B13" s="5" t="s">
        <v>347</v>
      </c>
      <c r="C13" s="5" t="s">
        <v>275</v>
      </c>
      <c r="D13" s="5" t="s">
        <v>275</v>
      </c>
      <c r="E13" s="5" t="s">
        <v>275</v>
      </c>
      <c r="F13" s="5" t="s">
        <v>275</v>
      </c>
      <c r="G13" s="5" t="s">
        <v>275</v>
      </c>
      <c r="H13" s="5" t="s">
        <v>275</v>
      </c>
      <c r="I13" s="5" t="s">
        <v>275</v>
      </c>
      <c r="J13" s="5" t="s">
        <v>275</v>
      </c>
      <c r="K13" s="5" t="s">
        <v>275</v>
      </c>
      <c r="L13" s="5" t="s">
        <v>275</v>
      </c>
      <c r="M13" s="5" t="s">
        <v>275</v>
      </c>
      <c r="N13" s="5" t="s">
        <v>275</v>
      </c>
      <c r="O13" s="5" t="s">
        <v>275</v>
      </c>
      <c r="P13" s="5" t="s">
        <v>275</v>
      </c>
      <c r="Q13" s="5" t="s">
        <v>275</v>
      </c>
      <c r="R13" s="5" t="s">
        <v>275</v>
      </c>
      <c r="S13" s="5" t="s">
        <v>275</v>
      </c>
      <c r="T13" s="5" t="s">
        <v>275</v>
      </c>
      <c r="U13" s="5" t="s">
        <v>275</v>
      </c>
      <c r="V13" s="10" t="s">
        <v>275</v>
      </c>
      <c r="W13" s="41"/>
      <c r="X13" s="53"/>
      <c r="Y13" s="15" t="s">
        <v>275</v>
      </c>
      <c r="Z13" s="13" t="s">
        <v>275</v>
      </c>
      <c r="AA13" s="5" t="s">
        <v>275</v>
      </c>
      <c r="AB13" s="6">
        <f>AB14+AB24+AB36</f>
        <v>7004.7400000000007</v>
      </c>
      <c r="AC13" s="6">
        <f>AC14+AC24+AC36</f>
        <v>6104.0400000000009</v>
      </c>
      <c r="AD13" s="6">
        <f>SUM(AD14+AD24)</f>
        <v>6652.259</v>
      </c>
      <c r="AE13" s="6">
        <f>SUM(AE14+AE24)</f>
        <v>5553.8</v>
      </c>
      <c r="AF13" s="6">
        <f>SUM(AF14+AF24)</f>
        <v>5553.8</v>
      </c>
      <c r="AG13" s="6">
        <f>SUM(AG14+AG24)</f>
        <v>5553.8</v>
      </c>
      <c r="AH13" s="6">
        <f>AH14+AH24+AH36</f>
        <v>7004.7400000000007</v>
      </c>
      <c r="AI13" s="6">
        <f>AI14+AI24+AI36</f>
        <v>6104.0400000000009</v>
      </c>
      <c r="AJ13" s="6">
        <f>SUM(AJ14+AJ24)</f>
        <v>6652.259</v>
      </c>
      <c r="AK13" s="6">
        <f>SUM(AK14+AK24)</f>
        <v>5660.3</v>
      </c>
      <c r="AL13" s="6">
        <f>SUM(AL14+AL24)</f>
        <v>5660.3</v>
      </c>
      <c r="AM13" s="6">
        <f>SUM(AM14+AM24)</f>
        <v>5660.3</v>
      </c>
      <c r="AN13" s="6">
        <f>AN14+AN24+AN36</f>
        <v>7004.7400000000007</v>
      </c>
      <c r="AO13" s="6">
        <f>SUM(AO14+AO24)</f>
        <v>6652.259</v>
      </c>
      <c r="AP13" s="6">
        <f>SUM(AP14+AP24)</f>
        <v>5660.3</v>
      </c>
      <c r="AQ13" s="6">
        <f>AQ14+AQ24+AQ36</f>
        <v>7004.7400000000007</v>
      </c>
      <c r="AR13" s="6">
        <f>SUM(AR14+AR24)</f>
        <v>6652.259</v>
      </c>
      <c r="AS13" s="6">
        <f>SUM(AS14+AS24)</f>
        <v>5660.3</v>
      </c>
    </row>
    <row r="14" spans="1:45" ht="101.25" customHeight="1">
      <c r="A14" s="4" t="s">
        <v>350</v>
      </c>
      <c r="B14" s="5" t="s">
        <v>351</v>
      </c>
      <c r="C14" s="5" t="s">
        <v>275</v>
      </c>
      <c r="D14" s="5" t="s">
        <v>275</v>
      </c>
      <c r="E14" s="5" t="s">
        <v>275</v>
      </c>
      <c r="F14" s="5" t="s">
        <v>275</v>
      </c>
      <c r="G14" s="5" t="s">
        <v>275</v>
      </c>
      <c r="H14" s="5" t="s">
        <v>275</v>
      </c>
      <c r="I14" s="5" t="s">
        <v>275</v>
      </c>
      <c r="J14" s="5" t="s">
        <v>275</v>
      </c>
      <c r="K14" s="5" t="s">
        <v>275</v>
      </c>
      <c r="L14" s="5" t="s">
        <v>275</v>
      </c>
      <c r="M14" s="5" t="s">
        <v>275</v>
      </c>
      <c r="N14" s="5" t="s">
        <v>275</v>
      </c>
      <c r="O14" s="5" t="s">
        <v>275</v>
      </c>
      <c r="P14" s="5" t="s">
        <v>275</v>
      </c>
      <c r="Q14" s="5" t="s">
        <v>275</v>
      </c>
      <c r="R14" s="5" t="s">
        <v>275</v>
      </c>
      <c r="S14" s="5" t="s">
        <v>275</v>
      </c>
      <c r="T14" s="5" t="s">
        <v>275</v>
      </c>
      <c r="U14" s="5" t="s">
        <v>275</v>
      </c>
      <c r="V14" s="10" t="s">
        <v>275</v>
      </c>
      <c r="W14" s="41"/>
      <c r="X14" s="53"/>
      <c r="Y14" s="15" t="s">
        <v>275</v>
      </c>
      <c r="Z14" s="13" t="s">
        <v>275</v>
      </c>
      <c r="AA14" s="5" t="s">
        <v>275</v>
      </c>
      <c r="AB14" s="6">
        <f>AB23+AB22+AB21+AB20+AB19+AB18+AB17+AB15</f>
        <v>330.5</v>
      </c>
      <c r="AC14" s="6">
        <f>AC23+AC22+AC21+AC20+AC19+AC18+AC17+AC15</f>
        <v>207.6</v>
      </c>
      <c r="AD14" s="6">
        <f>AD18+AD19+AD20+AD23</f>
        <v>115</v>
      </c>
      <c r="AE14" s="6">
        <f>AE18+AE19+AE20+AE23</f>
        <v>115</v>
      </c>
      <c r="AF14" s="6">
        <f>AF18+AF19+AF20+AF23</f>
        <v>115</v>
      </c>
      <c r="AG14" s="6">
        <f>AG18+AG19+AG20+AG23</f>
        <v>115</v>
      </c>
      <c r="AH14" s="6">
        <f>AH23+AH22+AH21+AH20+AH19+AH18+AH17+AH15</f>
        <v>330.5</v>
      </c>
      <c r="AI14" s="6">
        <f>AI23+AI22+AI21+AI20+AI19+AI18+AI17+AI15</f>
        <v>207.6</v>
      </c>
      <c r="AJ14" s="6">
        <f>AJ18+AJ19+AJ20+AJ23</f>
        <v>115</v>
      </c>
      <c r="AK14" s="6">
        <v>221.5</v>
      </c>
      <c r="AL14" s="6">
        <v>221.5</v>
      </c>
      <c r="AM14" s="6">
        <v>221.5</v>
      </c>
      <c r="AN14" s="6">
        <f>AN23+AN22+AN21+AN20+AN19+AN18+AN17+AN15</f>
        <v>330.5</v>
      </c>
      <c r="AO14" s="6">
        <f>AO18+AO19+AO20+AO23</f>
        <v>115</v>
      </c>
      <c r="AP14" s="6">
        <v>221.5</v>
      </c>
      <c r="AQ14" s="6">
        <f>AQ18+AQ19+AQ20+AQ23</f>
        <v>330.5</v>
      </c>
      <c r="AR14" s="6">
        <f>AR18+AR19+AR20+AR23</f>
        <v>115</v>
      </c>
      <c r="AS14" s="6">
        <v>221.5</v>
      </c>
    </row>
    <row r="15" spans="1:45" ht="129" customHeight="1" thickBot="1">
      <c r="A15" s="4" t="s">
        <v>0</v>
      </c>
      <c r="B15" s="5" t="s">
        <v>1</v>
      </c>
      <c r="C15" s="5" t="s">
        <v>326</v>
      </c>
      <c r="D15" s="5" t="s">
        <v>2</v>
      </c>
      <c r="E15" s="5" t="s">
        <v>328</v>
      </c>
      <c r="F15" s="5" t="s">
        <v>220</v>
      </c>
      <c r="G15" s="5" t="s">
        <v>220</v>
      </c>
      <c r="H15" s="5" t="s">
        <v>220</v>
      </c>
      <c r="I15" s="5" t="s">
        <v>220</v>
      </c>
      <c r="J15" s="5" t="s">
        <v>220</v>
      </c>
      <c r="K15" s="5" t="s">
        <v>220</v>
      </c>
      <c r="L15" s="5" t="s">
        <v>220</v>
      </c>
      <c r="M15" s="5" t="s">
        <v>277</v>
      </c>
      <c r="N15" s="5" t="s">
        <v>278</v>
      </c>
      <c r="O15" s="5" t="s">
        <v>279</v>
      </c>
      <c r="P15" s="5" t="s">
        <v>280</v>
      </c>
      <c r="Q15" s="5" t="s">
        <v>281</v>
      </c>
      <c r="R15" s="5" t="s">
        <v>282</v>
      </c>
      <c r="S15" s="5" t="s">
        <v>283</v>
      </c>
      <c r="T15" s="54"/>
      <c r="U15" s="5"/>
      <c r="V15" s="55"/>
      <c r="W15" s="56" t="s">
        <v>62</v>
      </c>
      <c r="X15" s="57" t="s">
        <v>60</v>
      </c>
      <c r="Y15" s="15" t="s">
        <v>220</v>
      </c>
      <c r="Z15" s="13" t="s">
        <v>276</v>
      </c>
      <c r="AA15" s="5" t="s">
        <v>263</v>
      </c>
      <c r="AB15" s="6"/>
      <c r="AC15" s="6"/>
      <c r="AD15" s="6" t="s">
        <v>220</v>
      </c>
      <c r="AE15" s="6" t="s">
        <v>220</v>
      </c>
      <c r="AF15" s="6" t="s">
        <v>220</v>
      </c>
      <c r="AG15" s="6" t="s">
        <v>220</v>
      </c>
      <c r="AH15" s="6"/>
      <c r="AI15" s="6"/>
      <c r="AJ15" s="6" t="s">
        <v>220</v>
      </c>
      <c r="AK15" s="6"/>
      <c r="AL15" s="6" t="s">
        <v>220</v>
      </c>
      <c r="AM15" s="6" t="s">
        <v>220</v>
      </c>
      <c r="AN15" s="6"/>
      <c r="AO15" s="6" t="s">
        <v>220</v>
      </c>
      <c r="AP15" s="6" t="s">
        <v>220</v>
      </c>
      <c r="AQ15" s="6"/>
      <c r="AR15" s="6" t="s">
        <v>220</v>
      </c>
      <c r="AS15" s="6" t="s">
        <v>220</v>
      </c>
    </row>
    <row r="16" spans="1:45" ht="160.5" customHeight="1" thickBot="1">
      <c r="A16" s="58" t="s">
        <v>217</v>
      </c>
      <c r="B16" s="5">
        <v>4906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9"/>
      <c r="U16" s="5"/>
      <c r="V16" s="55"/>
      <c r="W16" s="60" t="s">
        <v>305</v>
      </c>
      <c r="X16" s="57" t="s">
        <v>61</v>
      </c>
      <c r="Y16" s="15"/>
      <c r="Z16" s="14" t="s">
        <v>292</v>
      </c>
      <c r="AA16" s="12" t="s">
        <v>287</v>
      </c>
      <c r="AB16" s="6">
        <v>87</v>
      </c>
      <c r="AC16" s="6">
        <v>87</v>
      </c>
      <c r="AD16" s="6">
        <v>120</v>
      </c>
      <c r="AE16" s="6">
        <v>120</v>
      </c>
      <c r="AF16" s="6">
        <v>100</v>
      </c>
      <c r="AG16" s="6">
        <v>100</v>
      </c>
      <c r="AH16" s="6">
        <f t="shared" ref="AH16:AM16" si="2">AB16</f>
        <v>87</v>
      </c>
      <c r="AI16" s="6">
        <f t="shared" si="2"/>
        <v>87</v>
      </c>
      <c r="AJ16" s="6">
        <f t="shared" si="2"/>
        <v>120</v>
      </c>
      <c r="AK16" s="6">
        <f t="shared" si="2"/>
        <v>120</v>
      </c>
      <c r="AL16" s="6">
        <f t="shared" si="2"/>
        <v>100</v>
      </c>
      <c r="AM16" s="6">
        <f t="shared" si="2"/>
        <v>100</v>
      </c>
      <c r="AN16" s="6">
        <f>AB16</f>
        <v>87</v>
      </c>
      <c r="AO16" s="6">
        <f>AD16</f>
        <v>120</v>
      </c>
      <c r="AP16" s="6">
        <f>AE16</f>
        <v>120</v>
      </c>
      <c r="AQ16" s="6">
        <f>AB16</f>
        <v>87</v>
      </c>
      <c r="AR16" s="6">
        <f>AD16</f>
        <v>120</v>
      </c>
      <c r="AS16" s="6">
        <f>AE16</f>
        <v>120</v>
      </c>
    </row>
    <row r="17" spans="1:45" ht="12" customHeight="1">
      <c r="A17" s="4"/>
      <c r="B17" s="5"/>
      <c r="C17" s="5" t="s">
        <v>193</v>
      </c>
      <c r="D17" s="5" t="s">
        <v>194</v>
      </c>
      <c r="E17" s="5" t="s">
        <v>195</v>
      </c>
      <c r="F17" s="5" t="s">
        <v>220</v>
      </c>
      <c r="G17" s="5" t="s">
        <v>220</v>
      </c>
      <c r="H17" s="5" t="s">
        <v>220</v>
      </c>
      <c r="I17" s="5" t="s">
        <v>220</v>
      </c>
      <c r="J17" s="5" t="s">
        <v>220</v>
      </c>
      <c r="K17" s="5" t="s">
        <v>220</v>
      </c>
      <c r="L17" s="5" t="s">
        <v>220</v>
      </c>
      <c r="M17" s="5" t="s">
        <v>220</v>
      </c>
      <c r="N17" s="5" t="s">
        <v>220</v>
      </c>
      <c r="O17" s="5" t="s">
        <v>220</v>
      </c>
      <c r="P17" s="5" t="s">
        <v>220</v>
      </c>
      <c r="Q17" s="5" t="s">
        <v>336</v>
      </c>
      <c r="R17" s="5" t="s">
        <v>325</v>
      </c>
      <c r="S17" s="5" t="s">
        <v>337</v>
      </c>
      <c r="T17" s="5" t="s">
        <v>338</v>
      </c>
      <c r="U17" s="5" t="s">
        <v>290</v>
      </c>
      <c r="V17" s="10" t="s">
        <v>339</v>
      </c>
      <c r="W17" s="54"/>
      <c r="X17" s="53"/>
      <c r="Y17" s="15" t="s">
        <v>220</v>
      </c>
      <c r="Z17" s="13"/>
      <c r="AA17" s="5"/>
      <c r="AB17" s="6"/>
      <c r="AC17" s="6"/>
      <c r="AD17" s="6"/>
      <c r="AE17" s="6"/>
      <c r="AF17" s="6"/>
      <c r="AG17" s="6"/>
      <c r="AH17" s="6">
        <f t="shared" ref="AH17:AH74" si="3">AB17</f>
        <v>0</v>
      </c>
      <c r="AI17" s="6">
        <f t="shared" ref="AI17:AI74" si="4">AC17</f>
        <v>0</v>
      </c>
      <c r="AJ17" s="6">
        <f t="shared" ref="AJ17:AJ74" si="5">AD17</f>
        <v>0</v>
      </c>
      <c r="AK17" s="6">
        <f t="shared" ref="AK17:AK74" si="6">AE17</f>
        <v>0</v>
      </c>
      <c r="AL17" s="6">
        <f t="shared" ref="AL17:AL74" si="7">AF17</f>
        <v>0</v>
      </c>
      <c r="AM17" s="6">
        <f t="shared" ref="AM17:AM74" si="8">AG17</f>
        <v>0</v>
      </c>
      <c r="AN17" s="6">
        <f t="shared" ref="AN17:AN74" si="9">AB17</f>
        <v>0</v>
      </c>
      <c r="AO17" s="6">
        <f t="shared" ref="AO17:AO74" si="10">AD17</f>
        <v>0</v>
      </c>
      <c r="AP17" s="6">
        <f t="shared" ref="AP17:AP74" si="11">AE17</f>
        <v>0</v>
      </c>
      <c r="AQ17" s="6">
        <f t="shared" ref="AQ17:AQ74" si="12">AB17</f>
        <v>0</v>
      </c>
      <c r="AR17" s="6">
        <f t="shared" ref="AR17:AR74" si="13">AD17</f>
        <v>0</v>
      </c>
      <c r="AS17" s="6">
        <f t="shared" ref="AS17:AS74" si="14">AE17</f>
        <v>0</v>
      </c>
    </row>
    <row r="18" spans="1:45" ht="54.75" customHeight="1">
      <c r="A18" s="4" t="s">
        <v>3</v>
      </c>
      <c r="B18" s="5" t="s">
        <v>4</v>
      </c>
      <c r="C18" s="8" t="s">
        <v>220</v>
      </c>
      <c r="D18" s="8" t="s">
        <v>220</v>
      </c>
      <c r="E18" s="8" t="s">
        <v>220</v>
      </c>
      <c r="F18" s="8" t="s">
        <v>220</v>
      </c>
      <c r="G18" s="8" t="s">
        <v>220</v>
      </c>
      <c r="H18" s="8" t="s">
        <v>220</v>
      </c>
      <c r="I18" s="8" t="s">
        <v>220</v>
      </c>
      <c r="J18" s="8" t="s">
        <v>220</v>
      </c>
      <c r="K18" s="8" t="s">
        <v>220</v>
      </c>
      <c r="L18" s="8" t="s">
        <v>220</v>
      </c>
      <c r="M18" s="8" t="s">
        <v>220</v>
      </c>
      <c r="N18" s="8" t="s">
        <v>220</v>
      </c>
      <c r="O18" s="8" t="s">
        <v>220</v>
      </c>
      <c r="P18" s="8" t="s">
        <v>220</v>
      </c>
      <c r="Q18" s="8" t="s">
        <v>220</v>
      </c>
      <c r="R18" s="8" t="s">
        <v>220</v>
      </c>
      <c r="S18" s="8" t="s">
        <v>220</v>
      </c>
      <c r="T18" s="8" t="s">
        <v>220</v>
      </c>
      <c r="U18" s="8" t="s">
        <v>220</v>
      </c>
      <c r="V18" s="11" t="s">
        <v>220</v>
      </c>
      <c r="W18" s="61" t="s">
        <v>182</v>
      </c>
      <c r="X18" s="57" t="s">
        <v>181</v>
      </c>
      <c r="Y18" s="15" t="s">
        <v>220</v>
      </c>
      <c r="Z18" s="13" t="s">
        <v>288</v>
      </c>
      <c r="AA18" s="5" t="s">
        <v>286</v>
      </c>
      <c r="AB18" s="6">
        <v>20</v>
      </c>
      <c r="AC18" s="6">
        <v>19.5</v>
      </c>
      <c r="AD18" s="6">
        <v>20</v>
      </c>
      <c r="AE18" s="6">
        <v>20</v>
      </c>
      <c r="AF18" s="6">
        <v>20</v>
      </c>
      <c r="AG18" s="6">
        <v>20</v>
      </c>
      <c r="AH18" s="6">
        <f t="shared" si="3"/>
        <v>20</v>
      </c>
      <c r="AI18" s="6">
        <f t="shared" si="4"/>
        <v>19.5</v>
      </c>
      <c r="AJ18" s="6">
        <f t="shared" si="5"/>
        <v>20</v>
      </c>
      <c r="AK18" s="6">
        <f t="shared" si="6"/>
        <v>20</v>
      </c>
      <c r="AL18" s="6">
        <f t="shared" si="7"/>
        <v>20</v>
      </c>
      <c r="AM18" s="6">
        <f t="shared" si="8"/>
        <v>20</v>
      </c>
      <c r="AN18" s="6">
        <f t="shared" si="9"/>
        <v>20</v>
      </c>
      <c r="AO18" s="6">
        <f t="shared" si="10"/>
        <v>20</v>
      </c>
      <c r="AP18" s="6">
        <f t="shared" si="11"/>
        <v>20</v>
      </c>
      <c r="AQ18" s="6">
        <f t="shared" si="12"/>
        <v>20</v>
      </c>
      <c r="AR18" s="6">
        <f t="shared" si="13"/>
        <v>20</v>
      </c>
      <c r="AS18" s="6">
        <f t="shared" si="14"/>
        <v>20</v>
      </c>
    </row>
    <row r="19" spans="1:45" ht="108.75" customHeight="1">
      <c r="A19" s="4" t="s">
        <v>5</v>
      </c>
      <c r="B19" s="5" t="s">
        <v>6</v>
      </c>
      <c r="C19" s="5" t="s">
        <v>326</v>
      </c>
      <c r="D19" s="5" t="s">
        <v>196</v>
      </c>
      <c r="E19" s="5" t="s">
        <v>328</v>
      </c>
      <c r="F19" s="5" t="s">
        <v>7</v>
      </c>
      <c r="G19" s="5" t="s">
        <v>8</v>
      </c>
      <c r="H19" s="5" t="s">
        <v>9</v>
      </c>
      <c r="I19" s="5" t="s">
        <v>10</v>
      </c>
      <c r="J19" s="5" t="s">
        <v>220</v>
      </c>
      <c r="K19" s="5" t="s">
        <v>220</v>
      </c>
      <c r="L19" s="5" t="s">
        <v>220</v>
      </c>
      <c r="M19" s="5" t="s">
        <v>298</v>
      </c>
      <c r="N19" s="5" t="s">
        <v>278</v>
      </c>
      <c r="O19" s="5" t="s">
        <v>279</v>
      </c>
      <c r="P19" s="5" t="s">
        <v>299</v>
      </c>
      <c r="Q19" s="5" t="s">
        <v>300</v>
      </c>
      <c r="R19" s="5" t="s">
        <v>301</v>
      </c>
      <c r="S19" s="5" t="s">
        <v>302</v>
      </c>
      <c r="T19" s="5" t="s">
        <v>220</v>
      </c>
      <c r="U19" s="5" t="s">
        <v>220</v>
      </c>
      <c r="V19" s="10" t="s">
        <v>220</v>
      </c>
      <c r="W19" s="60" t="s">
        <v>63</v>
      </c>
      <c r="X19" s="57" t="s">
        <v>64</v>
      </c>
      <c r="Y19" s="15" t="s">
        <v>220</v>
      </c>
      <c r="Z19" s="13" t="s">
        <v>261</v>
      </c>
      <c r="AA19" s="5" t="s">
        <v>276</v>
      </c>
      <c r="AB19" s="6">
        <v>28</v>
      </c>
      <c r="AC19" s="6">
        <v>15.1</v>
      </c>
      <c r="AD19" s="6">
        <v>15</v>
      </c>
      <c r="AE19" s="6">
        <v>15</v>
      </c>
      <c r="AF19" s="6">
        <v>15</v>
      </c>
      <c r="AG19" s="6">
        <v>15</v>
      </c>
      <c r="AH19" s="6">
        <f t="shared" si="3"/>
        <v>28</v>
      </c>
      <c r="AI19" s="6">
        <f t="shared" si="4"/>
        <v>15.1</v>
      </c>
      <c r="AJ19" s="6">
        <f t="shared" si="5"/>
        <v>15</v>
      </c>
      <c r="AK19" s="6">
        <f t="shared" si="6"/>
        <v>15</v>
      </c>
      <c r="AL19" s="6">
        <f t="shared" si="7"/>
        <v>15</v>
      </c>
      <c r="AM19" s="6">
        <f t="shared" si="8"/>
        <v>15</v>
      </c>
      <c r="AN19" s="6">
        <f t="shared" si="9"/>
        <v>28</v>
      </c>
      <c r="AO19" s="6">
        <f t="shared" si="10"/>
        <v>15</v>
      </c>
      <c r="AP19" s="6">
        <f t="shared" si="11"/>
        <v>15</v>
      </c>
      <c r="AQ19" s="6">
        <f t="shared" si="12"/>
        <v>28</v>
      </c>
      <c r="AR19" s="6">
        <f t="shared" si="13"/>
        <v>15</v>
      </c>
      <c r="AS19" s="6">
        <f t="shared" si="14"/>
        <v>15</v>
      </c>
    </row>
    <row r="20" spans="1:45" ht="138" customHeight="1">
      <c r="A20" s="4" t="s">
        <v>11</v>
      </c>
      <c r="B20" s="5" t="s">
        <v>12</v>
      </c>
      <c r="C20" s="5" t="s">
        <v>326</v>
      </c>
      <c r="D20" s="5" t="s">
        <v>197</v>
      </c>
      <c r="E20" s="5" t="s">
        <v>328</v>
      </c>
      <c r="F20" s="5" t="s">
        <v>220</v>
      </c>
      <c r="G20" s="5" t="s">
        <v>220</v>
      </c>
      <c r="H20" s="5" t="s">
        <v>220</v>
      </c>
      <c r="I20" s="5" t="s">
        <v>220</v>
      </c>
      <c r="J20" s="5" t="s">
        <v>220</v>
      </c>
      <c r="K20" s="5" t="s">
        <v>220</v>
      </c>
      <c r="L20" s="5" t="s">
        <v>220</v>
      </c>
      <c r="M20" s="5" t="s">
        <v>220</v>
      </c>
      <c r="N20" s="5" t="s">
        <v>220</v>
      </c>
      <c r="O20" s="5" t="s">
        <v>220</v>
      </c>
      <c r="P20" s="5" t="s">
        <v>220</v>
      </c>
      <c r="Q20" s="5" t="s">
        <v>13</v>
      </c>
      <c r="R20" s="5" t="s">
        <v>14</v>
      </c>
      <c r="S20" s="5" t="s">
        <v>15</v>
      </c>
      <c r="T20" s="5" t="s">
        <v>220</v>
      </c>
      <c r="U20" s="5" t="s">
        <v>220</v>
      </c>
      <c r="V20" s="10" t="s">
        <v>220</v>
      </c>
      <c r="W20" s="60" t="s">
        <v>93</v>
      </c>
      <c r="X20" s="57" t="s">
        <v>73</v>
      </c>
      <c r="Y20" s="15" t="s">
        <v>220</v>
      </c>
      <c r="Z20" s="13" t="s">
        <v>293</v>
      </c>
      <c r="AA20" s="5" t="s">
        <v>292</v>
      </c>
      <c r="AB20" s="6">
        <v>272.5</v>
      </c>
      <c r="AC20" s="6">
        <v>173</v>
      </c>
      <c r="AD20" s="6">
        <v>70</v>
      </c>
      <c r="AE20" s="6">
        <v>70</v>
      </c>
      <c r="AF20" s="6">
        <v>70</v>
      </c>
      <c r="AG20" s="6">
        <v>70</v>
      </c>
      <c r="AH20" s="6">
        <f t="shared" si="3"/>
        <v>272.5</v>
      </c>
      <c r="AI20" s="6">
        <f t="shared" si="4"/>
        <v>173</v>
      </c>
      <c r="AJ20" s="6">
        <f t="shared" si="5"/>
        <v>70</v>
      </c>
      <c r="AK20" s="6">
        <f t="shared" si="6"/>
        <v>70</v>
      </c>
      <c r="AL20" s="6">
        <f t="shared" si="7"/>
        <v>70</v>
      </c>
      <c r="AM20" s="6">
        <f t="shared" si="8"/>
        <v>70</v>
      </c>
      <c r="AN20" s="6">
        <f t="shared" si="9"/>
        <v>272.5</v>
      </c>
      <c r="AO20" s="6">
        <f t="shared" si="10"/>
        <v>70</v>
      </c>
      <c r="AP20" s="6">
        <f t="shared" si="11"/>
        <v>70</v>
      </c>
      <c r="AQ20" s="6">
        <f t="shared" si="12"/>
        <v>272.5</v>
      </c>
      <c r="AR20" s="6">
        <f t="shared" si="13"/>
        <v>70</v>
      </c>
      <c r="AS20" s="6">
        <f t="shared" si="14"/>
        <v>70</v>
      </c>
    </row>
    <row r="21" spans="1:45">
      <c r="A21" s="7" t="s">
        <v>220</v>
      </c>
      <c r="B21" s="8" t="s">
        <v>220</v>
      </c>
      <c r="C21" s="8" t="s">
        <v>220</v>
      </c>
      <c r="D21" s="8" t="s">
        <v>220</v>
      </c>
      <c r="E21" s="8" t="s">
        <v>220</v>
      </c>
      <c r="F21" s="8" t="s">
        <v>220</v>
      </c>
      <c r="G21" s="8" t="s">
        <v>220</v>
      </c>
      <c r="H21" s="8" t="s">
        <v>220</v>
      </c>
      <c r="I21" s="8" t="s">
        <v>220</v>
      </c>
      <c r="J21" s="8" t="s">
        <v>220</v>
      </c>
      <c r="K21" s="8" t="s">
        <v>220</v>
      </c>
      <c r="L21" s="8" t="s">
        <v>220</v>
      </c>
      <c r="M21" s="8" t="s">
        <v>220</v>
      </c>
      <c r="N21" s="8" t="s">
        <v>220</v>
      </c>
      <c r="O21" s="8" t="s">
        <v>220</v>
      </c>
      <c r="P21" s="8" t="s">
        <v>220</v>
      </c>
      <c r="Q21" s="8" t="s">
        <v>220</v>
      </c>
      <c r="R21" s="8" t="s">
        <v>220</v>
      </c>
      <c r="S21" s="8" t="s">
        <v>220</v>
      </c>
      <c r="T21" s="8" t="s">
        <v>220</v>
      </c>
      <c r="U21" s="8" t="s">
        <v>220</v>
      </c>
      <c r="V21" s="11" t="s">
        <v>220</v>
      </c>
      <c r="W21" s="41"/>
      <c r="X21" s="53"/>
      <c r="Y21" s="15" t="s">
        <v>220</v>
      </c>
      <c r="Z21" s="13" t="s">
        <v>293</v>
      </c>
      <c r="AA21" s="5" t="s">
        <v>293</v>
      </c>
      <c r="AB21" s="6"/>
      <c r="AC21" s="6"/>
      <c r="AD21" s="6" t="s">
        <v>220</v>
      </c>
      <c r="AE21" s="6" t="s">
        <v>220</v>
      </c>
      <c r="AF21" s="6" t="s">
        <v>220</v>
      </c>
      <c r="AG21" s="6" t="s">
        <v>220</v>
      </c>
      <c r="AH21" s="6">
        <f t="shared" si="3"/>
        <v>0</v>
      </c>
      <c r="AI21" s="6">
        <f t="shared" si="4"/>
        <v>0</v>
      </c>
      <c r="AJ21" s="6" t="str">
        <f t="shared" si="5"/>
        <v/>
      </c>
      <c r="AK21" s="6" t="str">
        <f t="shared" si="6"/>
        <v/>
      </c>
      <c r="AL21" s="6" t="str">
        <f t="shared" si="7"/>
        <v/>
      </c>
      <c r="AM21" s="6" t="str">
        <f t="shared" si="8"/>
        <v/>
      </c>
      <c r="AN21" s="6">
        <f t="shared" si="9"/>
        <v>0</v>
      </c>
      <c r="AO21" s="6" t="str">
        <f t="shared" si="10"/>
        <v/>
      </c>
      <c r="AP21" s="6" t="str">
        <f t="shared" si="11"/>
        <v/>
      </c>
      <c r="AQ21" s="6">
        <f t="shared" si="12"/>
        <v>0</v>
      </c>
      <c r="AR21" s="6" t="str">
        <f t="shared" si="13"/>
        <v/>
      </c>
      <c r="AS21" s="6" t="str">
        <f t="shared" si="14"/>
        <v/>
      </c>
    </row>
    <row r="22" spans="1:45" ht="0.75" customHeight="1">
      <c r="A22" s="4" t="s">
        <v>16</v>
      </c>
      <c r="B22" s="5" t="s">
        <v>17</v>
      </c>
      <c r="C22" s="5" t="s">
        <v>191</v>
      </c>
      <c r="D22" s="5" t="s">
        <v>198</v>
      </c>
      <c r="E22" s="5" t="s">
        <v>192</v>
      </c>
      <c r="F22" s="5" t="s">
        <v>220</v>
      </c>
      <c r="G22" s="5" t="s">
        <v>220</v>
      </c>
      <c r="H22" s="5" t="s">
        <v>220</v>
      </c>
      <c r="I22" s="5" t="s">
        <v>220</v>
      </c>
      <c r="J22" s="5" t="s">
        <v>220</v>
      </c>
      <c r="K22" s="5" t="s">
        <v>220</v>
      </c>
      <c r="L22" s="5" t="s">
        <v>220</v>
      </c>
      <c r="M22" s="5" t="s">
        <v>220</v>
      </c>
      <c r="N22" s="5" t="s">
        <v>220</v>
      </c>
      <c r="O22" s="5" t="s">
        <v>220</v>
      </c>
      <c r="P22" s="5" t="s">
        <v>220</v>
      </c>
      <c r="Q22" s="5" t="s">
        <v>220</v>
      </c>
      <c r="R22" s="5" t="s">
        <v>220</v>
      </c>
      <c r="S22" s="5" t="s">
        <v>220</v>
      </c>
      <c r="T22" s="5" t="s">
        <v>18</v>
      </c>
      <c r="U22" s="5" t="s">
        <v>342</v>
      </c>
      <c r="V22" s="10" t="s">
        <v>19</v>
      </c>
      <c r="W22" s="41"/>
      <c r="X22" s="53"/>
      <c r="Y22" s="15" t="s">
        <v>220</v>
      </c>
      <c r="Z22" s="13" t="s">
        <v>286</v>
      </c>
      <c r="AA22" s="5" t="s">
        <v>293</v>
      </c>
      <c r="AB22" s="6"/>
      <c r="AC22" s="6"/>
      <c r="AD22" s="6" t="s">
        <v>220</v>
      </c>
      <c r="AE22" s="6" t="s">
        <v>220</v>
      </c>
      <c r="AF22" s="6" t="s">
        <v>220</v>
      </c>
      <c r="AG22" s="6" t="s">
        <v>220</v>
      </c>
      <c r="AH22" s="6">
        <f t="shared" si="3"/>
        <v>0</v>
      </c>
      <c r="AI22" s="6">
        <f t="shared" si="4"/>
        <v>0</v>
      </c>
      <c r="AJ22" s="6" t="str">
        <f t="shared" si="5"/>
        <v/>
      </c>
      <c r="AK22" s="6" t="str">
        <f t="shared" si="6"/>
        <v/>
      </c>
      <c r="AL22" s="6" t="str">
        <f t="shared" si="7"/>
        <v/>
      </c>
      <c r="AM22" s="6" t="str">
        <f t="shared" si="8"/>
        <v/>
      </c>
      <c r="AN22" s="6">
        <f t="shared" si="9"/>
        <v>0</v>
      </c>
      <c r="AO22" s="6" t="str">
        <f t="shared" si="10"/>
        <v/>
      </c>
      <c r="AP22" s="6" t="str">
        <f t="shared" si="11"/>
        <v/>
      </c>
      <c r="AQ22" s="6">
        <f t="shared" si="12"/>
        <v>0</v>
      </c>
      <c r="AR22" s="6" t="str">
        <f t="shared" si="13"/>
        <v/>
      </c>
      <c r="AS22" s="6" t="str">
        <f t="shared" si="14"/>
        <v/>
      </c>
    </row>
    <row r="23" spans="1:45" ht="71.25" customHeight="1">
      <c r="A23" s="4" t="s">
        <v>20</v>
      </c>
      <c r="B23" s="5" t="s">
        <v>21</v>
      </c>
      <c r="C23" s="5" t="s">
        <v>326</v>
      </c>
      <c r="D23" s="5" t="s">
        <v>199</v>
      </c>
      <c r="E23" s="5" t="s">
        <v>328</v>
      </c>
      <c r="F23" s="5" t="s">
        <v>220</v>
      </c>
      <c r="G23" s="5" t="s">
        <v>220</v>
      </c>
      <c r="H23" s="5" t="s">
        <v>220</v>
      </c>
      <c r="I23" s="5" t="s">
        <v>220</v>
      </c>
      <c r="J23" s="5" t="s">
        <v>220</v>
      </c>
      <c r="K23" s="5" t="s">
        <v>220</v>
      </c>
      <c r="L23" s="5" t="s">
        <v>220</v>
      </c>
      <c r="M23" s="5" t="s">
        <v>220</v>
      </c>
      <c r="N23" s="5" t="s">
        <v>220</v>
      </c>
      <c r="O23" s="5" t="s">
        <v>220</v>
      </c>
      <c r="P23" s="5" t="s">
        <v>220</v>
      </c>
      <c r="Q23" s="5" t="s">
        <v>22</v>
      </c>
      <c r="R23" s="5" t="s">
        <v>23</v>
      </c>
      <c r="S23" s="5" t="s">
        <v>24</v>
      </c>
      <c r="T23" s="5" t="s">
        <v>220</v>
      </c>
      <c r="U23" s="5" t="s">
        <v>220</v>
      </c>
      <c r="V23" s="10" t="s">
        <v>220</v>
      </c>
      <c r="W23" s="60" t="s">
        <v>75</v>
      </c>
      <c r="X23" s="62" t="s">
        <v>76</v>
      </c>
      <c r="Y23" s="15" t="s">
        <v>220</v>
      </c>
      <c r="Z23" s="13" t="s">
        <v>295</v>
      </c>
      <c r="AA23" s="5" t="s">
        <v>295</v>
      </c>
      <c r="AB23" s="6">
        <v>10</v>
      </c>
      <c r="AC23" s="6">
        <v>0</v>
      </c>
      <c r="AD23" s="6">
        <v>10</v>
      </c>
      <c r="AE23" s="6">
        <v>10</v>
      </c>
      <c r="AF23" s="6">
        <v>10</v>
      </c>
      <c r="AG23" s="6">
        <v>10</v>
      </c>
      <c r="AH23" s="6">
        <f t="shared" si="3"/>
        <v>10</v>
      </c>
      <c r="AI23" s="6">
        <f t="shared" si="4"/>
        <v>0</v>
      </c>
      <c r="AJ23" s="6">
        <f t="shared" si="5"/>
        <v>10</v>
      </c>
      <c r="AK23" s="6">
        <f t="shared" si="6"/>
        <v>10</v>
      </c>
      <c r="AL23" s="6">
        <f t="shared" si="7"/>
        <v>10</v>
      </c>
      <c r="AM23" s="6">
        <f t="shared" si="8"/>
        <v>10</v>
      </c>
      <c r="AN23" s="6">
        <f t="shared" si="9"/>
        <v>10</v>
      </c>
      <c r="AO23" s="6">
        <f t="shared" si="10"/>
        <v>10</v>
      </c>
      <c r="AP23" s="6">
        <f t="shared" si="11"/>
        <v>10</v>
      </c>
      <c r="AQ23" s="6">
        <f t="shared" si="12"/>
        <v>10</v>
      </c>
      <c r="AR23" s="6">
        <f t="shared" si="13"/>
        <v>10</v>
      </c>
      <c r="AS23" s="6">
        <f t="shared" si="14"/>
        <v>10</v>
      </c>
    </row>
    <row r="24" spans="1:45" ht="162.75" customHeight="1">
      <c r="A24" s="4" t="s">
        <v>25</v>
      </c>
      <c r="B24" s="5" t="s">
        <v>26</v>
      </c>
      <c r="C24" s="5" t="s">
        <v>275</v>
      </c>
      <c r="D24" s="5" t="s">
        <v>275</v>
      </c>
      <c r="E24" s="5" t="s">
        <v>275</v>
      </c>
      <c r="F24" s="5" t="s">
        <v>275</v>
      </c>
      <c r="G24" s="5" t="s">
        <v>275</v>
      </c>
      <c r="H24" s="5" t="s">
        <v>275</v>
      </c>
      <c r="I24" s="5" t="s">
        <v>275</v>
      </c>
      <c r="J24" s="5" t="s">
        <v>275</v>
      </c>
      <c r="K24" s="5" t="s">
        <v>275</v>
      </c>
      <c r="L24" s="5" t="s">
        <v>275</v>
      </c>
      <c r="M24" s="5" t="s">
        <v>275</v>
      </c>
      <c r="N24" s="5" t="s">
        <v>275</v>
      </c>
      <c r="O24" s="5" t="s">
        <v>275</v>
      </c>
      <c r="P24" s="5" t="s">
        <v>275</v>
      </c>
      <c r="Q24" s="5" t="s">
        <v>275</v>
      </c>
      <c r="R24" s="5" t="s">
        <v>275</v>
      </c>
      <c r="S24" s="5" t="s">
        <v>275</v>
      </c>
      <c r="T24" s="5" t="s">
        <v>275</v>
      </c>
      <c r="U24" s="5" t="s">
        <v>275</v>
      </c>
      <c r="V24" s="10" t="s">
        <v>275</v>
      </c>
      <c r="W24" s="19"/>
      <c r="X24" s="21"/>
      <c r="Y24" s="15" t="s">
        <v>275</v>
      </c>
      <c r="Z24" s="13" t="s">
        <v>275</v>
      </c>
      <c r="AA24" s="5" t="s">
        <v>275</v>
      </c>
      <c r="AB24" s="6">
        <f>AB35+AB34+AB33+AB32+AB31+AB30+AB28+AB26+AB27</f>
        <v>5717.4000000000005</v>
      </c>
      <c r="AC24" s="6">
        <f>SUM(AC26+AC27+AC28+AC30+AC35)</f>
        <v>4939.6000000000004</v>
      </c>
      <c r="AD24" s="6">
        <f>SUM(AD26+AD27+AD28+AD30+AD35)</f>
        <v>6537.259</v>
      </c>
      <c r="AE24" s="6">
        <f>SUM(AE26+AE27+AE28+AE30+AE35)</f>
        <v>5438.8</v>
      </c>
      <c r="AF24" s="6">
        <f>SUM(AF26+AF27+AF28+AF30+AF35)</f>
        <v>5438.8</v>
      </c>
      <c r="AG24" s="6">
        <f>SUM(AG26+AG27+AG28+AG30+AG35)</f>
        <v>5438.8</v>
      </c>
      <c r="AH24" s="6">
        <f t="shared" si="3"/>
        <v>5717.4000000000005</v>
      </c>
      <c r="AI24" s="6">
        <f t="shared" si="4"/>
        <v>4939.6000000000004</v>
      </c>
      <c r="AJ24" s="6">
        <f t="shared" si="5"/>
        <v>6537.259</v>
      </c>
      <c r="AK24" s="6">
        <f t="shared" si="6"/>
        <v>5438.8</v>
      </c>
      <c r="AL24" s="6">
        <f t="shared" si="7"/>
        <v>5438.8</v>
      </c>
      <c r="AM24" s="6">
        <f t="shared" si="8"/>
        <v>5438.8</v>
      </c>
      <c r="AN24" s="6">
        <f t="shared" si="9"/>
        <v>5717.4000000000005</v>
      </c>
      <c r="AO24" s="6">
        <f t="shared" si="10"/>
        <v>6537.259</v>
      </c>
      <c r="AP24" s="6">
        <f t="shared" si="11"/>
        <v>5438.8</v>
      </c>
      <c r="AQ24" s="6">
        <f t="shared" si="12"/>
        <v>5717.4000000000005</v>
      </c>
      <c r="AR24" s="6">
        <f t="shared" si="13"/>
        <v>6537.259</v>
      </c>
      <c r="AS24" s="6">
        <f t="shared" si="14"/>
        <v>5438.8</v>
      </c>
    </row>
    <row r="25" spans="1:45" ht="158.25" customHeight="1">
      <c r="A25" s="17" t="s">
        <v>218</v>
      </c>
      <c r="B25" s="21">
        <v>5002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9" t="s">
        <v>183</v>
      </c>
      <c r="X25" s="63" t="s">
        <v>184</v>
      </c>
      <c r="Y25" s="19"/>
      <c r="Z25" s="13"/>
      <c r="AA25" s="5"/>
      <c r="AB25" s="6"/>
      <c r="AC25" s="6"/>
      <c r="AD25" s="6"/>
      <c r="AE25" s="6"/>
      <c r="AF25" s="6"/>
      <c r="AG25" s="6"/>
      <c r="AH25" s="6">
        <f t="shared" si="3"/>
        <v>0</v>
      </c>
      <c r="AI25" s="6">
        <f t="shared" si="4"/>
        <v>0</v>
      </c>
      <c r="AJ25" s="6">
        <f t="shared" si="5"/>
        <v>0</v>
      </c>
      <c r="AK25" s="6">
        <f t="shared" si="6"/>
        <v>0</v>
      </c>
      <c r="AL25" s="6">
        <f t="shared" si="7"/>
        <v>0</v>
      </c>
      <c r="AM25" s="6">
        <f t="shared" si="8"/>
        <v>0</v>
      </c>
      <c r="AN25" s="6">
        <f t="shared" si="9"/>
        <v>0</v>
      </c>
      <c r="AO25" s="6">
        <f t="shared" si="10"/>
        <v>0</v>
      </c>
      <c r="AP25" s="6">
        <f t="shared" si="11"/>
        <v>0</v>
      </c>
      <c r="AQ25" s="6">
        <f t="shared" si="12"/>
        <v>0</v>
      </c>
      <c r="AR25" s="6">
        <f t="shared" si="13"/>
        <v>0</v>
      </c>
      <c r="AS25" s="6">
        <f t="shared" si="14"/>
        <v>0</v>
      </c>
    </row>
    <row r="26" spans="1:45" ht="13.5" thickBo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3"/>
      <c r="Z26" s="14" t="s">
        <v>293</v>
      </c>
      <c r="AA26" s="12" t="s">
        <v>294</v>
      </c>
      <c r="AB26" s="6"/>
      <c r="AC26" s="6"/>
      <c r="AD26" s="6"/>
      <c r="AE26" s="6"/>
      <c r="AF26" s="6"/>
      <c r="AG26" s="6"/>
      <c r="AH26" s="6">
        <f t="shared" si="3"/>
        <v>0</v>
      </c>
      <c r="AI26" s="6">
        <f t="shared" si="4"/>
        <v>0</v>
      </c>
      <c r="AJ26" s="6">
        <f t="shared" si="5"/>
        <v>0</v>
      </c>
      <c r="AK26" s="6">
        <f t="shared" si="6"/>
        <v>0</v>
      </c>
      <c r="AL26" s="6">
        <f t="shared" si="7"/>
        <v>0</v>
      </c>
      <c r="AM26" s="6">
        <f t="shared" si="8"/>
        <v>0</v>
      </c>
      <c r="AN26" s="6">
        <f t="shared" si="9"/>
        <v>0</v>
      </c>
      <c r="AO26" s="6">
        <f t="shared" si="10"/>
        <v>0</v>
      </c>
      <c r="AP26" s="6">
        <f t="shared" si="11"/>
        <v>0</v>
      </c>
      <c r="AQ26" s="6">
        <f t="shared" si="12"/>
        <v>0</v>
      </c>
      <c r="AR26" s="6">
        <f t="shared" si="13"/>
        <v>0</v>
      </c>
      <c r="AS26" s="6">
        <f t="shared" si="14"/>
        <v>0</v>
      </c>
    </row>
    <row r="27" spans="1:45" ht="62.25" customHeight="1" thickBot="1">
      <c r="A27" s="1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64" t="s">
        <v>72</v>
      </c>
      <c r="X27" s="55" t="s">
        <v>74</v>
      </c>
      <c r="Y27" s="20"/>
      <c r="Z27" s="30" t="s">
        <v>293</v>
      </c>
      <c r="AA27" s="29" t="s">
        <v>292</v>
      </c>
      <c r="AB27" s="31" t="s">
        <v>92</v>
      </c>
      <c r="AC27" s="26">
        <v>293.60000000000002</v>
      </c>
      <c r="AD27" s="6">
        <v>383.75900000000001</v>
      </c>
      <c r="AE27" s="6">
        <v>388.8</v>
      </c>
      <c r="AF27" s="6">
        <v>388.8</v>
      </c>
      <c r="AG27" s="6">
        <v>388.8</v>
      </c>
      <c r="AH27" s="6" t="str">
        <f t="shared" si="3"/>
        <v>293,6</v>
      </c>
      <c r="AI27" s="6">
        <f t="shared" si="4"/>
        <v>293.60000000000002</v>
      </c>
      <c r="AJ27" s="6">
        <f t="shared" si="5"/>
        <v>383.75900000000001</v>
      </c>
      <c r="AK27" s="6">
        <f t="shared" si="6"/>
        <v>388.8</v>
      </c>
      <c r="AL27" s="6">
        <f t="shared" si="7"/>
        <v>388.8</v>
      </c>
      <c r="AM27" s="6">
        <f t="shared" si="8"/>
        <v>388.8</v>
      </c>
      <c r="AN27" s="6" t="str">
        <f t="shared" si="9"/>
        <v>293,6</v>
      </c>
      <c r="AO27" s="6">
        <f t="shared" si="10"/>
        <v>383.75900000000001</v>
      </c>
      <c r="AP27" s="6">
        <f t="shared" si="11"/>
        <v>388.8</v>
      </c>
      <c r="AQ27" s="6" t="str">
        <f t="shared" si="12"/>
        <v>293,6</v>
      </c>
      <c r="AR27" s="6">
        <f t="shared" si="13"/>
        <v>383.75900000000001</v>
      </c>
      <c r="AS27" s="6">
        <f t="shared" si="14"/>
        <v>388.8</v>
      </c>
    </row>
    <row r="28" spans="1:45" ht="245.25" customHeight="1">
      <c r="A28" s="7" t="s">
        <v>27</v>
      </c>
      <c r="B28" s="8" t="s">
        <v>28</v>
      </c>
      <c r="C28" s="8" t="s">
        <v>187</v>
      </c>
      <c r="D28" s="8" t="s">
        <v>200</v>
      </c>
      <c r="E28" s="8" t="s">
        <v>189</v>
      </c>
      <c r="F28" s="8" t="s">
        <v>220</v>
      </c>
      <c r="G28" s="8" t="s">
        <v>220</v>
      </c>
      <c r="H28" s="8" t="s">
        <v>220</v>
      </c>
      <c r="I28" s="8" t="s">
        <v>220</v>
      </c>
      <c r="J28" s="8" t="s">
        <v>220</v>
      </c>
      <c r="K28" s="8" t="s">
        <v>220</v>
      </c>
      <c r="L28" s="8" t="s">
        <v>220</v>
      </c>
      <c r="M28" s="8" t="s">
        <v>284</v>
      </c>
      <c r="N28" s="8" t="s">
        <v>278</v>
      </c>
      <c r="O28" s="8" t="s">
        <v>279</v>
      </c>
      <c r="P28" s="8" t="s">
        <v>285</v>
      </c>
      <c r="Q28" s="8" t="s">
        <v>333</v>
      </c>
      <c r="R28" s="8" t="s">
        <v>334</v>
      </c>
      <c r="S28" s="8" t="s">
        <v>335</v>
      </c>
      <c r="T28" s="8" t="s">
        <v>220</v>
      </c>
      <c r="U28" s="8" t="s">
        <v>220</v>
      </c>
      <c r="V28" s="11" t="s">
        <v>220</v>
      </c>
      <c r="W28" s="65" t="s">
        <v>47</v>
      </c>
      <c r="X28" s="66" t="s">
        <v>349</v>
      </c>
      <c r="Y28" s="23" t="s">
        <v>220</v>
      </c>
      <c r="Z28" s="27" t="s">
        <v>286</v>
      </c>
      <c r="AA28" s="8" t="s">
        <v>287</v>
      </c>
      <c r="AB28" s="28">
        <v>5373.8</v>
      </c>
      <c r="AC28" s="6">
        <v>4606</v>
      </c>
      <c r="AD28" s="6">
        <v>6103.5</v>
      </c>
      <c r="AE28" s="6">
        <v>5000</v>
      </c>
      <c r="AF28" s="6">
        <v>5000</v>
      </c>
      <c r="AG28" s="6">
        <v>5000</v>
      </c>
      <c r="AH28" s="6">
        <f t="shared" si="3"/>
        <v>5373.8</v>
      </c>
      <c r="AI28" s="6">
        <f t="shared" si="4"/>
        <v>4606</v>
      </c>
      <c r="AJ28" s="6">
        <f t="shared" si="5"/>
        <v>6103.5</v>
      </c>
      <c r="AK28" s="6">
        <f t="shared" si="6"/>
        <v>5000</v>
      </c>
      <c r="AL28" s="6">
        <f t="shared" si="7"/>
        <v>5000</v>
      </c>
      <c r="AM28" s="6">
        <f t="shared" si="8"/>
        <v>5000</v>
      </c>
      <c r="AN28" s="6">
        <f t="shared" si="9"/>
        <v>5373.8</v>
      </c>
      <c r="AO28" s="6">
        <f t="shared" si="10"/>
        <v>6103.5</v>
      </c>
      <c r="AP28" s="6">
        <f t="shared" si="11"/>
        <v>5000</v>
      </c>
      <c r="AQ28" s="6">
        <f t="shared" si="12"/>
        <v>5373.8</v>
      </c>
      <c r="AR28" s="6">
        <f t="shared" si="13"/>
        <v>6103.5</v>
      </c>
      <c r="AS28" s="6">
        <f t="shared" si="14"/>
        <v>5000</v>
      </c>
    </row>
    <row r="29" spans="1:45" ht="178.5" customHeight="1">
      <c r="A29" s="4" t="s">
        <v>29</v>
      </c>
      <c r="B29" s="5" t="s">
        <v>30</v>
      </c>
      <c r="C29" s="5" t="s">
        <v>326</v>
      </c>
      <c r="D29" s="5" t="s">
        <v>177</v>
      </c>
      <c r="E29" s="5" t="s">
        <v>328</v>
      </c>
      <c r="F29" s="5" t="s">
        <v>220</v>
      </c>
      <c r="G29" s="5" t="s">
        <v>220</v>
      </c>
      <c r="H29" s="5" t="s">
        <v>220</v>
      </c>
      <c r="I29" s="5" t="s">
        <v>220</v>
      </c>
      <c r="J29" s="5" t="s">
        <v>220</v>
      </c>
      <c r="K29" s="5" t="s">
        <v>220</v>
      </c>
      <c r="L29" s="5" t="s">
        <v>220</v>
      </c>
      <c r="M29" s="5" t="s">
        <v>31</v>
      </c>
      <c r="N29" s="5" t="s">
        <v>278</v>
      </c>
      <c r="O29" s="5" t="s">
        <v>279</v>
      </c>
      <c r="P29" s="5" t="s">
        <v>32</v>
      </c>
      <c r="Q29" s="5" t="s">
        <v>220</v>
      </c>
      <c r="R29" s="5" t="s">
        <v>220</v>
      </c>
      <c r="S29" s="5" t="s">
        <v>220</v>
      </c>
      <c r="T29" s="5" t="s">
        <v>33</v>
      </c>
      <c r="U29" s="5" t="s">
        <v>290</v>
      </c>
      <c r="V29" s="10" t="s">
        <v>34</v>
      </c>
      <c r="W29" s="41" t="s">
        <v>94</v>
      </c>
      <c r="X29" s="53" t="s">
        <v>95</v>
      </c>
      <c r="Y29" s="15" t="s">
        <v>220</v>
      </c>
      <c r="Z29" s="13" t="s">
        <v>286</v>
      </c>
      <c r="AA29" s="5" t="s">
        <v>262</v>
      </c>
      <c r="AB29" s="6">
        <v>5</v>
      </c>
      <c r="AC29" s="6">
        <v>5</v>
      </c>
      <c r="AD29" s="6">
        <v>5</v>
      </c>
      <c r="AE29" s="6">
        <v>5</v>
      </c>
      <c r="AF29" s="6">
        <v>5</v>
      </c>
      <c r="AG29" s="6">
        <v>5</v>
      </c>
      <c r="AH29" s="6">
        <f t="shared" si="3"/>
        <v>5</v>
      </c>
      <c r="AI29" s="6">
        <f t="shared" si="4"/>
        <v>5</v>
      </c>
      <c r="AJ29" s="6">
        <f t="shared" si="5"/>
        <v>5</v>
      </c>
      <c r="AK29" s="6">
        <f t="shared" si="6"/>
        <v>5</v>
      </c>
      <c r="AL29" s="6">
        <f t="shared" si="7"/>
        <v>5</v>
      </c>
      <c r="AM29" s="6">
        <f t="shared" si="8"/>
        <v>5</v>
      </c>
      <c r="AN29" s="6">
        <f t="shared" si="9"/>
        <v>5</v>
      </c>
      <c r="AO29" s="6">
        <f t="shared" si="10"/>
        <v>5</v>
      </c>
      <c r="AP29" s="6">
        <f t="shared" si="11"/>
        <v>5</v>
      </c>
      <c r="AQ29" s="6">
        <f t="shared" si="12"/>
        <v>5</v>
      </c>
      <c r="AR29" s="6">
        <f t="shared" si="13"/>
        <v>5</v>
      </c>
      <c r="AS29" s="6">
        <f t="shared" si="14"/>
        <v>5</v>
      </c>
    </row>
    <row r="30" spans="1:45" ht="183" customHeight="1">
      <c r="A30" s="4" t="s">
        <v>29</v>
      </c>
      <c r="B30" s="8" t="s">
        <v>220</v>
      </c>
      <c r="C30" s="8" t="s">
        <v>220</v>
      </c>
      <c r="D30" s="8" t="s">
        <v>220</v>
      </c>
      <c r="E30" s="8" t="s">
        <v>220</v>
      </c>
      <c r="F30" s="8" t="s">
        <v>220</v>
      </c>
      <c r="G30" s="8" t="s">
        <v>220</v>
      </c>
      <c r="H30" s="8" t="s">
        <v>220</v>
      </c>
      <c r="I30" s="8" t="s">
        <v>220</v>
      </c>
      <c r="J30" s="8" t="s">
        <v>220</v>
      </c>
      <c r="K30" s="8" t="s">
        <v>220</v>
      </c>
      <c r="L30" s="8" t="s">
        <v>220</v>
      </c>
      <c r="M30" s="8" t="s">
        <v>220</v>
      </c>
      <c r="N30" s="8" t="s">
        <v>220</v>
      </c>
      <c r="O30" s="8" t="s">
        <v>220</v>
      </c>
      <c r="P30" s="8" t="s">
        <v>220</v>
      </c>
      <c r="Q30" s="8" t="s">
        <v>220</v>
      </c>
      <c r="R30" s="8" t="s">
        <v>220</v>
      </c>
      <c r="S30" s="8" t="s">
        <v>220</v>
      </c>
      <c r="T30" s="8" t="s">
        <v>220</v>
      </c>
      <c r="U30" s="8" t="s">
        <v>220</v>
      </c>
      <c r="V30" s="11" t="s">
        <v>220</v>
      </c>
      <c r="W30" s="67" t="s">
        <v>71</v>
      </c>
      <c r="X30" s="68" t="s">
        <v>70</v>
      </c>
      <c r="Y30" s="15" t="s">
        <v>220</v>
      </c>
      <c r="Z30" s="13" t="s">
        <v>293</v>
      </c>
      <c r="AA30" s="5" t="s">
        <v>276</v>
      </c>
      <c r="AB30" s="6">
        <v>10</v>
      </c>
      <c r="AC30" s="6">
        <v>0</v>
      </c>
      <c r="AD30" s="6">
        <v>10</v>
      </c>
      <c r="AE30" s="6">
        <v>10</v>
      </c>
      <c r="AF30" s="6">
        <v>10</v>
      </c>
      <c r="AG30" s="6">
        <v>10</v>
      </c>
      <c r="AH30" s="6">
        <f t="shared" si="3"/>
        <v>10</v>
      </c>
      <c r="AI30" s="6">
        <f t="shared" si="4"/>
        <v>0</v>
      </c>
      <c r="AJ30" s="6">
        <f t="shared" si="5"/>
        <v>10</v>
      </c>
      <c r="AK30" s="6">
        <f t="shared" si="6"/>
        <v>10</v>
      </c>
      <c r="AL30" s="6">
        <f t="shared" si="7"/>
        <v>10</v>
      </c>
      <c r="AM30" s="6">
        <f t="shared" si="8"/>
        <v>10</v>
      </c>
      <c r="AN30" s="6">
        <f t="shared" si="9"/>
        <v>10</v>
      </c>
      <c r="AO30" s="6">
        <f t="shared" si="10"/>
        <v>10</v>
      </c>
      <c r="AP30" s="6">
        <f t="shared" si="11"/>
        <v>10</v>
      </c>
      <c r="AQ30" s="6">
        <f t="shared" si="12"/>
        <v>10</v>
      </c>
      <c r="AR30" s="6">
        <f t="shared" si="13"/>
        <v>10</v>
      </c>
      <c r="AS30" s="6">
        <f t="shared" si="14"/>
        <v>10</v>
      </c>
    </row>
    <row r="31" spans="1:45" ht="39.75" customHeight="1">
      <c r="A31" s="4" t="s">
        <v>35</v>
      </c>
      <c r="B31" s="5" t="s">
        <v>36</v>
      </c>
      <c r="C31" s="5" t="s">
        <v>37</v>
      </c>
      <c r="D31" s="5" t="s">
        <v>201</v>
      </c>
      <c r="E31" s="5" t="s">
        <v>38</v>
      </c>
      <c r="F31" s="5" t="s">
        <v>39</v>
      </c>
      <c r="G31" s="5" t="s">
        <v>278</v>
      </c>
      <c r="H31" s="5" t="s">
        <v>40</v>
      </c>
      <c r="I31" s="5" t="s">
        <v>41</v>
      </c>
      <c r="J31" s="5" t="s">
        <v>220</v>
      </c>
      <c r="K31" s="5" t="s">
        <v>220</v>
      </c>
      <c r="L31" s="5" t="s">
        <v>220</v>
      </c>
      <c r="M31" s="5" t="s">
        <v>220</v>
      </c>
      <c r="N31" s="5" t="s">
        <v>220</v>
      </c>
      <c r="O31" s="5" t="s">
        <v>220</v>
      </c>
      <c r="P31" s="5" t="s">
        <v>220</v>
      </c>
      <c r="Q31" s="5" t="s">
        <v>42</v>
      </c>
      <c r="R31" s="5" t="s">
        <v>340</v>
      </c>
      <c r="S31" s="5" t="s">
        <v>43</v>
      </c>
      <c r="T31" s="5" t="s">
        <v>220</v>
      </c>
      <c r="U31" s="5" t="s">
        <v>220</v>
      </c>
      <c r="V31" s="10" t="s">
        <v>220</v>
      </c>
      <c r="W31" s="69" t="s">
        <v>69</v>
      </c>
      <c r="X31" s="68" t="s">
        <v>96</v>
      </c>
      <c r="Y31" s="15"/>
      <c r="Z31" s="13" t="s">
        <v>292</v>
      </c>
      <c r="AA31" s="5" t="s">
        <v>287</v>
      </c>
      <c r="AB31" s="6">
        <v>0</v>
      </c>
      <c r="AC31" s="6"/>
      <c r="AD31" s="6"/>
      <c r="AE31" s="6"/>
      <c r="AF31" s="6"/>
      <c r="AG31" s="6"/>
      <c r="AH31" s="6">
        <f t="shared" si="3"/>
        <v>0</v>
      </c>
      <c r="AI31" s="6">
        <f t="shared" si="4"/>
        <v>0</v>
      </c>
      <c r="AJ31" s="6">
        <f t="shared" si="5"/>
        <v>0</v>
      </c>
      <c r="AK31" s="6">
        <f t="shared" si="6"/>
        <v>0</v>
      </c>
      <c r="AL31" s="6">
        <f t="shared" si="7"/>
        <v>0</v>
      </c>
      <c r="AM31" s="6">
        <f t="shared" si="8"/>
        <v>0</v>
      </c>
      <c r="AN31" s="6">
        <f t="shared" si="9"/>
        <v>0</v>
      </c>
      <c r="AO31" s="6">
        <f t="shared" si="10"/>
        <v>0</v>
      </c>
      <c r="AP31" s="6">
        <f t="shared" si="11"/>
        <v>0</v>
      </c>
      <c r="AQ31" s="6">
        <f t="shared" si="12"/>
        <v>0</v>
      </c>
      <c r="AR31" s="6">
        <f t="shared" si="13"/>
        <v>0</v>
      </c>
      <c r="AS31" s="6">
        <f t="shared" si="14"/>
        <v>0</v>
      </c>
    </row>
    <row r="32" spans="1:45">
      <c r="A32" s="7" t="s">
        <v>220</v>
      </c>
      <c r="B32" s="8" t="s">
        <v>220</v>
      </c>
      <c r="C32" s="8" t="s">
        <v>220</v>
      </c>
      <c r="D32" s="8" t="s">
        <v>220</v>
      </c>
      <c r="E32" s="8" t="s">
        <v>220</v>
      </c>
      <c r="F32" s="8" t="s">
        <v>220</v>
      </c>
      <c r="G32" s="8" t="s">
        <v>220</v>
      </c>
      <c r="H32" s="8" t="s">
        <v>220</v>
      </c>
      <c r="I32" s="8" t="s">
        <v>220</v>
      </c>
      <c r="J32" s="8" t="s">
        <v>220</v>
      </c>
      <c r="K32" s="8" t="s">
        <v>220</v>
      </c>
      <c r="L32" s="8" t="s">
        <v>220</v>
      </c>
      <c r="M32" s="8" t="s">
        <v>220</v>
      </c>
      <c r="N32" s="8" t="s">
        <v>220</v>
      </c>
      <c r="O32" s="8" t="s">
        <v>220</v>
      </c>
      <c r="P32" s="8" t="s">
        <v>220</v>
      </c>
      <c r="Q32" s="8" t="s">
        <v>220</v>
      </c>
      <c r="R32" s="8" t="s">
        <v>220</v>
      </c>
      <c r="S32" s="8" t="s">
        <v>220</v>
      </c>
      <c r="T32" s="8" t="s">
        <v>220</v>
      </c>
      <c r="U32" s="8" t="s">
        <v>220</v>
      </c>
      <c r="V32" s="11" t="s">
        <v>220</v>
      </c>
      <c r="W32" s="41"/>
      <c r="X32" s="53"/>
      <c r="Y32" s="15" t="s">
        <v>220</v>
      </c>
      <c r="Z32" s="13" t="s">
        <v>292</v>
      </c>
      <c r="AA32" s="5" t="s">
        <v>260</v>
      </c>
      <c r="AB32" s="6">
        <v>0</v>
      </c>
      <c r="AC32" s="6"/>
      <c r="AD32" s="6" t="s">
        <v>220</v>
      </c>
      <c r="AE32" s="6" t="s">
        <v>220</v>
      </c>
      <c r="AF32" s="6" t="s">
        <v>220</v>
      </c>
      <c r="AG32" s="6" t="s">
        <v>220</v>
      </c>
      <c r="AH32" s="6">
        <f t="shared" si="3"/>
        <v>0</v>
      </c>
      <c r="AI32" s="6">
        <f t="shared" si="4"/>
        <v>0</v>
      </c>
      <c r="AJ32" s="6" t="str">
        <f t="shared" si="5"/>
        <v/>
      </c>
      <c r="AK32" s="6" t="str">
        <f t="shared" si="6"/>
        <v/>
      </c>
      <c r="AL32" s="6" t="str">
        <f t="shared" si="7"/>
        <v/>
      </c>
      <c r="AM32" s="6" t="str">
        <f t="shared" si="8"/>
        <v/>
      </c>
      <c r="AN32" s="6">
        <f t="shared" si="9"/>
        <v>0</v>
      </c>
      <c r="AO32" s="6" t="str">
        <f t="shared" si="10"/>
        <v/>
      </c>
      <c r="AP32" s="6" t="str">
        <f t="shared" si="11"/>
        <v/>
      </c>
      <c r="AQ32" s="6">
        <f t="shared" si="12"/>
        <v>0</v>
      </c>
      <c r="AR32" s="6" t="str">
        <f t="shared" si="13"/>
        <v/>
      </c>
      <c r="AS32" s="6" t="str">
        <f t="shared" si="14"/>
        <v/>
      </c>
    </row>
    <row r="33" spans="1:45" ht="216.75">
      <c r="A33" s="4" t="s">
        <v>44</v>
      </c>
      <c r="B33" s="5" t="s">
        <v>45</v>
      </c>
      <c r="C33" s="5" t="s">
        <v>326</v>
      </c>
      <c r="D33" s="5" t="s">
        <v>202</v>
      </c>
      <c r="E33" s="5" t="s">
        <v>328</v>
      </c>
      <c r="F33" s="5" t="s">
        <v>220</v>
      </c>
      <c r="G33" s="5" t="s">
        <v>220</v>
      </c>
      <c r="H33" s="5" t="s">
        <v>220</v>
      </c>
      <c r="I33" s="5" t="s">
        <v>220</v>
      </c>
      <c r="J33" s="5" t="s">
        <v>220</v>
      </c>
      <c r="K33" s="5" t="s">
        <v>220</v>
      </c>
      <c r="L33" s="5" t="s">
        <v>220</v>
      </c>
      <c r="M33" s="5" t="s">
        <v>220</v>
      </c>
      <c r="N33" s="5" t="s">
        <v>220</v>
      </c>
      <c r="O33" s="5" t="s">
        <v>220</v>
      </c>
      <c r="P33" s="5" t="s">
        <v>220</v>
      </c>
      <c r="Q33" s="5" t="s">
        <v>13</v>
      </c>
      <c r="R33" s="5" t="s">
        <v>14</v>
      </c>
      <c r="S33" s="5" t="s">
        <v>15</v>
      </c>
      <c r="T33" s="5" t="s">
        <v>220</v>
      </c>
      <c r="U33" s="5" t="s">
        <v>220</v>
      </c>
      <c r="V33" s="10" t="s">
        <v>220</v>
      </c>
      <c r="W33" s="41"/>
      <c r="X33" s="53"/>
      <c r="Y33" s="15" t="s">
        <v>220</v>
      </c>
      <c r="Z33" s="13" t="s">
        <v>293</v>
      </c>
      <c r="AA33" s="5" t="s">
        <v>292</v>
      </c>
      <c r="AB33" s="6">
        <v>0</v>
      </c>
      <c r="AC33" s="6"/>
      <c r="AD33" s="6"/>
      <c r="AE33" s="6"/>
      <c r="AF33" s="6"/>
      <c r="AG33" s="6"/>
      <c r="AH33" s="6">
        <f t="shared" si="3"/>
        <v>0</v>
      </c>
      <c r="AI33" s="6">
        <f t="shared" si="4"/>
        <v>0</v>
      </c>
      <c r="AJ33" s="6">
        <f t="shared" si="5"/>
        <v>0</v>
      </c>
      <c r="AK33" s="6">
        <f t="shared" si="6"/>
        <v>0</v>
      </c>
      <c r="AL33" s="6">
        <f t="shared" si="7"/>
        <v>0</v>
      </c>
      <c r="AM33" s="6">
        <f t="shared" si="8"/>
        <v>0</v>
      </c>
      <c r="AN33" s="6">
        <f t="shared" si="9"/>
        <v>0</v>
      </c>
      <c r="AO33" s="6">
        <f t="shared" si="10"/>
        <v>0</v>
      </c>
      <c r="AP33" s="6">
        <f t="shared" si="11"/>
        <v>0</v>
      </c>
      <c r="AQ33" s="6">
        <f t="shared" si="12"/>
        <v>0</v>
      </c>
      <c r="AR33" s="6">
        <f t="shared" si="13"/>
        <v>0</v>
      </c>
      <c r="AS33" s="6">
        <f t="shared" si="14"/>
        <v>0</v>
      </c>
    </row>
    <row r="34" spans="1:45" ht="409.5">
      <c r="A34" s="4" t="s">
        <v>53</v>
      </c>
      <c r="B34" s="5" t="s">
        <v>54</v>
      </c>
      <c r="C34" s="5" t="s">
        <v>326</v>
      </c>
      <c r="D34" s="5" t="s">
        <v>190</v>
      </c>
      <c r="E34" s="5" t="s">
        <v>328</v>
      </c>
      <c r="F34" s="5" t="s">
        <v>220</v>
      </c>
      <c r="G34" s="5" t="s">
        <v>220</v>
      </c>
      <c r="H34" s="5" t="s">
        <v>220</v>
      </c>
      <c r="I34" s="5" t="s">
        <v>220</v>
      </c>
      <c r="J34" s="5" t="s">
        <v>55</v>
      </c>
      <c r="K34" s="5" t="s">
        <v>278</v>
      </c>
      <c r="L34" s="5" t="s">
        <v>56</v>
      </c>
      <c r="M34" s="5" t="s">
        <v>220</v>
      </c>
      <c r="N34" s="5" t="s">
        <v>220</v>
      </c>
      <c r="O34" s="5" t="s">
        <v>220</v>
      </c>
      <c r="P34" s="5" t="s">
        <v>220</v>
      </c>
      <c r="Q34" s="5" t="s">
        <v>220</v>
      </c>
      <c r="R34" s="5" t="s">
        <v>220</v>
      </c>
      <c r="S34" s="5" t="s">
        <v>220</v>
      </c>
      <c r="T34" s="5" t="s">
        <v>220</v>
      </c>
      <c r="U34" s="5" t="s">
        <v>220</v>
      </c>
      <c r="V34" s="10" t="s">
        <v>220</v>
      </c>
      <c r="W34" s="41"/>
      <c r="X34" s="53"/>
      <c r="Y34" s="15" t="s">
        <v>220</v>
      </c>
      <c r="Z34" s="13" t="s">
        <v>286</v>
      </c>
      <c r="AA34" s="5" t="s">
        <v>262</v>
      </c>
      <c r="AB34" s="6"/>
      <c r="AC34" s="6" t="s">
        <v>220</v>
      </c>
      <c r="AD34" s="6"/>
      <c r="AE34" s="6" t="s">
        <v>220</v>
      </c>
      <c r="AF34" s="6" t="s">
        <v>220</v>
      </c>
      <c r="AG34" s="6" t="s">
        <v>220</v>
      </c>
      <c r="AH34" s="6">
        <f t="shared" si="3"/>
        <v>0</v>
      </c>
      <c r="AI34" s="6" t="str">
        <f t="shared" si="4"/>
        <v/>
      </c>
      <c r="AJ34" s="6">
        <f t="shared" si="5"/>
        <v>0</v>
      </c>
      <c r="AK34" s="6" t="str">
        <f t="shared" si="6"/>
        <v/>
      </c>
      <c r="AL34" s="6" t="str">
        <f t="shared" si="7"/>
        <v/>
      </c>
      <c r="AM34" s="6" t="str">
        <f t="shared" si="8"/>
        <v/>
      </c>
      <c r="AN34" s="6">
        <f t="shared" si="9"/>
        <v>0</v>
      </c>
      <c r="AO34" s="6">
        <f t="shared" si="10"/>
        <v>0</v>
      </c>
      <c r="AP34" s="6" t="str">
        <f t="shared" si="11"/>
        <v/>
      </c>
      <c r="AQ34" s="6">
        <f t="shared" si="12"/>
        <v>0</v>
      </c>
      <c r="AR34" s="6">
        <f t="shared" si="13"/>
        <v>0</v>
      </c>
      <c r="AS34" s="6" t="str">
        <f t="shared" si="14"/>
        <v/>
      </c>
    </row>
    <row r="35" spans="1:45" ht="76.5" customHeight="1">
      <c r="A35" s="4" t="s">
        <v>57</v>
      </c>
      <c r="B35" s="5" t="s">
        <v>58</v>
      </c>
      <c r="C35" s="5" t="s">
        <v>326</v>
      </c>
      <c r="D35" s="5" t="s">
        <v>203</v>
      </c>
      <c r="E35" s="5" t="s">
        <v>328</v>
      </c>
      <c r="F35" s="5" t="s">
        <v>220</v>
      </c>
      <c r="G35" s="5" t="s">
        <v>220</v>
      </c>
      <c r="H35" s="5" t="s">
        <v>220</v>
      </c>
      <c r="I35" s="5" t="s">
        <v>220</v>
      </c>
      <c r="J35" s="5" t="s">
        <v>220</v>
      </c>
      <c r="K35" s="5" t="s">
        <v>220</v>
      </c>
      <c r="L35" s="5" t="s">
        <v>220</v>
      </c>
      <c r="M35" s="5" t="s">
        <v>220</v>
      </c>
      <c r="N35" s="5" t="s">
        <v>220</v>
      </c>
      <c r="O35" s="5" t="s">
        <v>220</v>
      </c>
      <c r="P35" s="5" t="s">
        <v>220</v>
      </c>
      <c r="Q35" s="5" t="s">
        <v>13</v>
      </c>
      <c r="R35" s="5" t="s">
        <v>14</v>
      </c>
      <c r="S35" s="5" t="s">
        <v>15</v>
      </c>
      <c r="T35" s="5" t="s">
        <v>220</v>
      </c>
      <c r="U35" s="5" t="s">
        <v>220</v>
      </c>
      <c r="V35" s="10" t="s">
        <v>220</v>
      </c>
      <c r="W35" s="66" t="s">
        <v>67</v>
      </c>
      <c r="X35" s="66" t="s">
        <v>68</v>
      </c>
      <c r="Y35" s="15" t="s">
        <v>220</v>
      </c>
      <c r="Z35" s="13" t="s">
        <v>293</v>
      </c>
      <c r="AA35" s="5" t="s">
        <v>292</v>
      </c>
      <c r="AB35" s="6">
        <v>40</v>
      </c>
      <c r="AC35" s="6">
        <v>40</v>
      </c>
      <c r="AD35" s="6">
        <v>40</v>
      </c>
      <c r="AE35" s="6">
        <v>40</v>
      </c>
      <c r="AF35" s="6">
        <v>40</v>
      </c>
      <c r="AG35" s="6">
        <v>40</v>
      </c>
      <c r="AH35" s="6">
        <f t="shared" si="3"/>
        <v>40</v>
      </c>
      <c r="AI35" s="6">
        <f t="shared" si="4"/>
        <v>40</v>
      </c>
      <c r="AJ35" s="6">
        <f t="shared" si="5"/>
        <v>40</v>
      </c>
      <c r="AK35" s="6">
        <f t="shared" si="6"/>
        <v>40</v>
      </c>
      <c r="AL35" s="6">
        <f t="shared" si="7"/>
        <v>40</v>
      </c>
      <c r="AM35" s="6">
        <f t="shared" si="8"/>
        <v>40</v>
      </c>
      <c r="AN35" s="6">
        <f t="shared" si="9"/>
        <v>40</v>
      </c>
      <c r="AO35" s="6">
        <f t="shared" si="10"/>
        <v>40</v>
      </c>
      <c r="AP35" s="6">
        <f t="shared" si="11"/>
        <v>40</v>
      </c>
      <c r="AQ35" s="6">
        <f t="shared" si="12"/>
        <v>40</v>
      </c>
      <c r="AR35" s="6">
        <f t="shared" si="13"/>
        <v>40</v>
      </c>
      <c r="AS35" s="6">
        <f t="shared" si="14"/>
        <v>40</v>
      </c>
    </row>
    <row r="36" spans="1:45" ht="113.25" customHeight="1">
      <c r="A36" s="4" t="s">
        <v>77</v>
      </c>
      <c r="B36" s="5" t="s">
        <v>78</v>
      </c>
      <c r="C36" s="5" t="s">
        <v>275</v>
      </c>
      <c r="D36" s="5" t="s">
        <v>275</v>
      </c>
      <c r="E36" s="5" t="s">
        <v>275</v>
      </c>
      <c r="F36" s="5" t="s">
        <v>275</v>
      </c>
      <c r="G36" s="5" t="s">
        <v>275</v>
      </c>
      <c r="H36" s="5" t="s">
        <v>275</v>
      </c>
      <c r="I36" s="5" t="s">
        <v>275</v>
      </c>
      <c r="J36" s="5" t="s">
        <v>275</v>
      </c>
      <c r="K36" s="5" t="s">
        <v>275</v>
      </c>
      <c r="L36" s="5" t="s">
        <v>275</v>
      </c>
      <c r="M36" s="5" t="s">
        <v>275</v>
      </c>
      <c r="N36" s="5" t="s">
        <v>275</v>
      </c>
      <c r="O36" s="5" t="s">
        <v>275</v>
      </c>
      <c r="P36" s="5" t="s">
        <v>275</v>
      </c>
      <c r="Q36" s="5" t="s">
        <v>275</v>
      </c>
      <c r="R36" s="5" t="s">
        <v>275</v>
      </c>
      <c r="S36" s="5" t="s">
        <v>275</v>
      </c>
      <c r="T36" s="5" t="s">
        <v>275</v>
      </c>
      <c r="U36" s="5" t="s">
        <v>275</v>
      </c>
      <c r="V36" s="10" t="s">
        <v>275</v>
      </c>
      <c r="W36" s="41"/>
      <c r="X36" s="53"/>
      <c r="Y36" s="15" t="s">
        <v>275</v>
      </c>
      <c r="Z36" s="13" t="s">
        <v>275</v>
      </c>
      <c r="AA36" s="5" t="s">
        <v>275</v>
      </c>
      <c r="AB36" s="6">
        <f>AB42+AB41+AB40+AB39</f>
        <v>956.84</v>
      </c>
      <c r="AC36" s="6">
        <f>AC41+AC40</f>
        <v>956.84</v>
      </c>
      <c r="AD36" s="6">
        <f>AD41+AD40</f>
        <v>134.09</v>
      </c>
      <c r="AE36" s="6">
        <f>AE41</f>
        <v>106.3</v>
      </c>
      <c r="AF36" s="6">
        <f>AF41</f>
        <v>106.3</v>
      </c>
      <c r="AG36" s="6"/>
      <c r="AH36" s="6">
        <f t="shared" si="3"/>
        <v>956.84</v>
      </c>
      <c r="AI36" s="6">
        <f t="shared" si="4"/>
        <v>956.84</v>
      </c>
      <c r="AJ36" s="6">
        <f t="shared" si="5"/>
        <v>134.09</v>
      </c>
      <c r="AK36" s="6">
        <f t="shared" si="6"/>
        <v>106.3</v>
      </c>
      <c r="AL36" s="6">
        <f t="shared" si="7"/>
        <v>106.3</v>
      </c>
      <c r="AM36" s="6">
        <f t="shared" si="8"/>
        <v>0</v>
      </c>
      <c r="AN36" s="6">
        <f t="shared" si="9"/>
        <v>956.84</v>
      </c>
      <c r="AO36" s="6">
        <f t="shared" si="10"/>
        <v>134.09</v>
      </c>
      <c r="AP36" s="6">
        <f t="shared" si="11"/>
        <v>106.3</v>
      </c>
      <c r="AQ36" s="6">
        <f t="shared" si="12"/>
        <v>956.84</v>
      </c>
      <c r="AR36" s="6">
        <f t="shared" si="13"/>
        <v>134.09</v>
      </c>
      <c r="AS36" s="6">
        <f t="shared" si="14"/>
        <v>106.3</v>
      </c>
    </row>
    <row r="37" spans="1:45" ht="306">
      <c r="A37" s="4" t="s">
        <v>79</v>
      </c>
      <c r="B37" s="5" t="s">
        <v>80</v>
      </c>
      <c r="C37" s="5" t="s">
        <v>81</v>
      </c>
      <c r="D37" s="5" t="s">
        <v>82</v>
      </c>
      <c r="E37" s="5" t="s">
        <v>83</v>
      </c>
      <c r="F37" s="5" t="s">
        <v>220</v>
      </c>
      <c r="G37" s="5" t="s">
        <v>220</v>
      </c>
      <c r="H37" s="5" t="s">
        <v>220</v>
      </c>
      <c r="I37" s="5" t="s">
        <v>220</v>
      </c>
      <c r="J37" s="5" t="s">
        <v>220</v>
      </c>
      <c r="K37" s="5" t="s">
        <v>220</v>
      </c>
      <c r="L37" s="5" t="s">
        <v>220</v>
      </c>
      <c r="M37" s="5" t="s">
        <v>220</v>
      </c>
      <c r="N37" s="5" t="s">
        <v>220</v>
      </c>
      <c r="O37" s="5" t="s">
        <v>220</v>
      </c>
      <c r="P37" s="5" t="s">
        <v>220</v>
      </c>
      <c r="Q37" s="5" t="s">
        <v>220</v>
      </c>
      <c r="R37" s="5" t="s">
        <v>220</v>
      </c>
      <c r="S37" s="5" t="s">
        <v>220</v>
      </c>
      <c r="T37" s="5" t="s">
        <v>220</v>
      </c>
      <c r="U37" s="5" t="s">
        <v>220</v>
      </c>
      <c r="V37" s="10" t="s">
        <v>220</v>
      </c>
      <c r="W37" s="41"/>
      <c r="X37" s="53"/>
      <c r="Y37" s="15" t="s">
        <v>220</v>
      </c>
      <c r="Z37" s="13" t="s">
        <v>276</v>
      </c>
      <c r="AA37" s="5" t="s">
        <v>263</v>
      </c>
      <c r="AB37" s="6" t="s">
        <v>220</v>
      </c>
      <c r="AC37" s="6" t="s">
        <v>220</v>
      </c>
      <c r="AD37" s="6"/>
      <c r="AE37" s="6"/>
      <c r="AF37" s="6"/>
      <c r="AG37" s="6"/>
      <c r="AH37" s="6" t="str">
        <f t="shared" si="3"/>
        <v/>
      </c>
      <c r="AI37" s="6" t="str">
        <f t="shared" si="4"/>
        <v/>
      </c>
      <c r="AJ37" s="6">
        <f t="shared" si="5"/>
        <v>0</v>
      </c>
      <c r="AK37" s="6">
        <f t="shared" si="6"/>
        <v>0</v>
      </c>
      <c r="AL37" s="6">
        <f t="shared" si="7"/>
        <v>0</v>
      </c>
      <c r="AM37" s="6">
        <f t="shared" si="8"/>
        <v>0</v>
      </c>
      <c r="AN37" s="6" t="str">
        <f t="shared" si="9"/>
        <v/>
      </c>
      <c r="AO37" s="6">
        <f t="shared" si="10"/>
        <v>0</v>
      </c>
      <c r="AP37" s="6">
        <f t="shared" si="11"/>
        <v>0</v>
      </c>
      <c r="AQ37" s="6" t="str">
        <f t="shared" si="12"/>
        <v/>
      </c>
      <c r="AR37" s="6">
        <f t="shared" si="13"/>
        <v>0</v>
      </c>
      <c r="AS37" s="6">
        <f t="shared" si="14"/>
        <v>0</v>
      </c>
    </row>
    <row r="38" spans="1:45">
      <c r="A38" s="7" t="s">
        <v>220</v>
      </c>
      <c r="B38" s="8" t="s">
        <v>220</v>
      </c>
      <c r="C38" s="8" t="s">
        <v>220</v>
      </c>
      <c r="D38" s="8" t="s">
        <v>220</v>
      </c>
      <c r="E38" s="8" t="s">
        <v>220</v>
      </c>
      <c r="F38" s="8" t="s">
        <v>220</v>
      </c>
      <c r="G38" s="8" t="s">
        <v>220</v>
      </c>
      <c r="H38" s="8" t="s">
        <v>220</v>
      </c>
      <c r="I38" s="8" t="s">
        <v>220</v>
      </c>
      <c r="J38" s="8" t="s">
        <v>220</v>
      </c>
      <c r="K38" s="8" t="s">
        <v>220</v>
      </c>
      <c r="L38" s="8" t="s">
        <v>220</v>
      </c>
      <c r="M38" s="8" t="s">
        <v>220</v>
      </c>
      <c r="N38" s="8" t="s">
        <v>220</v>
      </c>
      <c r="O38" s="8" t="s">
        <v>220</v>
      </c>
      <c r="P38" s="8" t="s">
        <v>220</v>
      </c>
      <c r="Q38" s="8" t="s">
        <v>220</v>
      </c>
      <c r="R38" s="8" t="s">
        <v>220</v>
      </c>
      <c r="S38" s="8" t="s">
        <v>220</v>
      </c>
      <c r="T38" s="8" t="s">
        <v>220</v>
      </c>
      <c r="U38" s="8" t="s">
        <v>220</v>
      </c>
      <c r="V38" s="11" t="s">
        <v>220</v>
      </c>
      <c r="W38" s="41"/>
      <c r="X38" s="53"/>
      <c r="Y38" s="15" t="s">
        <v>220</v>
      </c>
      <c r="Z38" s="13" t="s">
        <v>292</v>
      </c>
      <c r="AA38" s="5" t="s">
        <v>264</v>
      </c>
      <c r="AB38" s="6" t="s">
        <v>220</v>
      </c>
      <c r="AC38" s="6" t="s">
        <v>220</v>
      </c>
      <c r="AD38" s="6"/>
      <c r="AE38" s="6" t="s">
        <v>220</v>
      </c>
      <c r="AF38" s="6" t="s">
        <v>220</v>
      </c>
      <c r="AG38" s="6" t="s">
        <v>220</v>
      </c>
      <c r="AH38" s="6" t="str">
        <f t="shared" si="3"/>
        <v/>
      </c>
      <c r="AI38" s="6" t="str">
        <f t="shared" si="4"/>
        <v/>
      </c>
      <c r="AJ38" s="6">
        <f t="shared" si="5"/>
        <v>0</v>
      </c>
      <c r="AK38" s="6" t="str">
        <f t="shared" si="6"/>
        <v/>
      </c>
      <c r="AL38" s="6" t="str">
        <f t="shared" si="7"/>
        <v/>
      </c>
      <c r="AM38" s="6" t="str">
        <f t="shared" si="8"/>
        <v/>
      </c>
      <c r="AN38" s="6" t="str">
        <f t="shared" si="9"/>
        <v/>
      </c>
      <c r="AO38" s="6">
        <f t="shared" si="10"/>
        <v>0</v>
      </c>
      <c r="AP38" s="6" t="str">
        <f t="shared" si="11"/>
        <v/>
      </c>
      <c r="AQ38" s="6" t="str">
        <f t="shared" si="12"/>
        <v/>
      </c>
      <c r="AR38" s="6">
        <f t="shared" si="13"/>
        <v>0</v>
      </c>
      <c r="AS38" s="6" t="str">
        <f t="shared" si="14"/>
        <v/>
      </c>
    </row>
    <row r="39" spans="1:45" ht="409.5">
      <c r="A39" s="4" t="s">
        <v>98</v>
      </c>
      <c r="B39" s="5" t="s">
        <v>99</v>
      </c>
      <c r="C39" s="5" t="s">
        <v>326</v>
      </c>
      <c r="D39" s="5" t="s">
        <v>204</v>
      </c>
      <c r="E39" s="5" t="s">
        <v>328</v>
      </c>
      <c r="F39" s="5" t="s">
        <v>39</v>
      </c>
      <c r="G39" s="5" t="s">
        <v>278</v>
      </c>
      <c r="H39" s="5" t="s">
        <v>40</v>
      </c>
      <c r="I39" s="5" t="s">
        <v>41</v>
      </c>
      <c r="J39" s="5" t="s">
        <v>220</v>
      </c>
      <c r="K39" s="5" t="s">
        <v>220</v>
      </c>
      <c r="L39" s="5" t="s">
        <v>220</v>
      </c>
      <c r="M39" s="5" t="s">
        <v>220</v>
      </c>
      <c r="N39" s="5" t="s">
        <v>220</v>
      </c>
      <c r="O39" s="5" t="s">
        <v>220</v>
      </c>
      <c r="P39" s="5" t="s">
        <v>220</v>
      </c>
      <c r="Q39" s="5" t="s">
        <v>220</v>
      </c>
      <c r="R39" s="5" t="s">
        <v>220</v>
      </c>
      <c r="S39" s="5" t="s">
        <v>220</v>
      </c>
      <c r="T39" s="5" t="s">
        <v>289</v>
      </c>
      <c r="U39" s="5" t="s">
        <v>290</v>
      </c>
      <c r="V39" s="10" t="s">
        <v>291</v>
      </c>
      <c r="W39" s="41"/>
      <c r="X39" s="53"/>
      <c r="Y39" s="15" t="s">
        <v>220</v>
      </c>
      <c r="Z39" s="13" t="s">
        <v>293</v>
      </c>
      <c r="AA39" s="5" t="s">
        <v>276</v>
      </c>
      <c r="AB39" s="6"/>
      <c r="AC39" s="6"/>
      <c r="AD39" s="6" t="s">
        <v>220</v>
      </c>
      <c r="AE39" s="6" t="s">
        <v>220</v>
      </c>
      <c r="AF39" s="6" t="s">
        <v>220</v>
      </c>
      <c r="AG39" s="6" t="s">
        <v>220</v>
      </c>
      <c r="AH39" s="6">
        <f t="shared" si="3"/>
        <v>0</v>
      </c>
      <c r="AI39" s="6">
        <f t="shared" si="4"/>
        <v>0</v>
      </c>
      <c r="AJ39" s="6" t="str">
        <f t="shared" si="5"/>
        <v/>
      </c>
      <c r="AK39" s="6" t="str">
        <f t="shared" si="6"/>
        <v/>
      </c>
      <c r="AL39" s="6" t="str">
        <f t="shared" si="7"/>
        <v/>
      </c>
      <c r="AM39" s="6" t="str">
        <f t="shared" si="8"/>
        <v/>
      </c>
      <c r="AN39" s="6">
        <f t="shared" si="9"/>
        <v>0</v>
      </c>
      <c r="AO39" s="6" t="str">
        <f t="shared" si="10"/>
        <v/>
      </c>
      <c r="AP39" s="6" t="str">
        <f t="shared" si="11"/>
        <v/>
      </c>
      <c r="AQ39" s="6">
        <f t="shared" si="12"/>
        <v>0</v>
      </c>
      <c r="AR39" s="6" t="str">
        <f t="shared" si="13"/>
        <v/>
      </c>
      <c r="AS39" s="6" t="str">
        <f t="shared" si="14"/>
        <v/>
      </c>
    </row>
    <row r="40" spans="1:45" ht="89.25">
      <c r="A40" s="7" t="s">
        <v>220</v>
      </c>
      <c r="B40" s="8" t="s">
        <v>220</v>
      </c>
      <c r="C40" s="8" t="s">
        <v>220</v>
      </c>
      <c r="D40" s="8" t="s">
        <v>220</v>
      </c>
      <c r="E40" s="8" t="s">
        <v>220</v>
      </c>
      <c r="F40" s="8" t="s">
        <v>220</v>
      </c>
      <c r="G40" s="8" t="s">
        <v>220</v>
      </c>
      <c r="H40" s="8" t="s">
        <v>220</v>
      </c>
      <c r="I40" s="8" t="s">
        <v>220</v>
      </c>
      <c r="J40" s="8" t="s">
        <v>220</v>
      </c>
      <c r="K40" s="8" t="s">
        <v>220</v>
      </c>
      <c r="L40" s="8" t="s">
        <v>220</v>
      </c>
      <c r="M40" s="8" t="s">
        <v>220</v>
      </c>
      <c r="N40" s="8" t="s">
        <v>220</v>
      </c>
      <c r="O40" s="8" t="s">
        <v>220</v>
      </c>
      <c r="P40" s="8" t="s">
        <v>220</v>
      </c>
      <c r="Q40" s="8" t="s">
        <v>220</v>
      </c>
      <c r="R40" s="8" t="s">
        <v>220</v>
      </c>
      <c r="S40" s="8" t="s">
        <v>220</v>
      </c>
      <c r="T40" s="8" t="s">
        <v>220</v>
      </c>
      <c r="U40" s="8" t="s">
        <v>220</v>
      </c>
      <c r="V40" s="11" t="s">
        <v>220</v>
      </c>
      <c r="W40" s="41" t="s">
        <v>48</v>
      </c>
      <c r="X40" s="53"/>
      <c r="Y40" s="15" t="s">
        <v>220</v>
      </c>
      <c r="Z40" s="13">
        <v>4</v>
      </c>
      <c r="AA40" s="5">
        <v>10</v>
      </c>
      <c r="AB40" s="6">
        <v>850</v>
      </c>
      <c r="AC40" s="6">
        <v>850</v>
      </c>
      <c r="AD40" s="6">
        <v>62.7</v>
      </c>
      <c r="AE40" s="6" t="s">
        <v>220</v>
      </c>
      <c r="AF40" s="6" t="s">
        <v>220</v>
      </c>
      <c r="AG40" s="6" t="s">
        <v>220</v>
      </c>
      <c r="AH40" s="6">
        <f t="shared" si="3"/>
        <v>850</v>
      </c>
      <c r="AI40" s="6">
        <f t="shared" si="4"/>
        <v>850</v>
      </c>
      <c r="AJ40" s="6">
        <f t="shared" si="5"/>
        <v>62.7</v>
      </c>
      <c r="AK40" s="6" t="str">
        <f t="shared" si="6"/>
        <v/>
      </c>
      <c r="AL40" s="6" t="str">
        <f t="shared" si="7"/>
        <v/>
      </c>
      <c r="AM40" s="6" t="str">
        <f t="shared" si="8"/>
        <v/>
      </c>
      <c r="AN40" s="6">
        <f t="shared" si="9"/>
        <v>850</v>
      </c>
      <c r="AO40" s="6">
        <f t="shared" si="10"/>
        <v>62.7</v>
      </c>
      <c r="AP40" s="6" t="str">
        <f t="shared" si="11"/>
        <v/>
      </c>
      <c r="AQ40" s="6">
        <f t="shared" si="12"/>
        <v>850</v>
      </c>
      <c r="AR40" s="6">
        <f t="shared" si="13"/>
        <v>62.7</v>
      </c>
      <c r="AS40" s="6" t="str">
        <f t="shared" si="14"/>
        <v/>
      </c>
    </row>
    <row r="41" spans="1:45" ht="122.25" customHeight="1">
      <c r="A41" s="4" t="s">
        <v>100</v>
      </c>
      <c r="B41" s="5" t="s">
        <v>101</v>
      </c>
      <c r="C41" s="5" t="s">
        <v>326</v>
      </c>
      <c r="D41" s="5" t="s">
        <v>205</v>
      </c>
      <c r="E41" s="5" t="s">
        <v>328</v>
      </c>
      <c r="F41" s="5" t="s">
        <v>220</v>
      </c>
      <c r="G41" s="5" t="s">
        <v>220</v>
      </c>
      <c r="H41" s="5" t="s">
        <v>220</v>
      </c>
      <c r="I41" s="5" t="s">
        <v>220</v>
      </c>
      <c r="J41" s="5" t="s">
        <v>220</v>
      </c>
      <c r="K41" s="5" t="s">
        <v>220</v>
      </c>
      <c r="L41" s="5" t="s">
        <v>220</v>
      </c>
      <c r="M41" s="5" t="s">
        <v>296</v>
      </c>
      <c r="N41" s="5" t="s">
        <v>278</v>
      </c>
      <c r="O41" s="5" t="s">
        <v>279</v>
      </c>
      <c r="P41" s="5" t="s">
        <v>297</v>
      </c>
      <c r="Q41" s="5" t="s">
        <v>220</v>
      </c>
      <c r="R41" s="5" t="s">
        <v>220</v>
      </c>
      <c r="S41" s="5" t="s">
        <v>220</v>
      </c>
      <c r="T41" s="5" t="s">
        <v>220</v>
      </c>
      <c r="U41" s="5" t="s">
        <v>220</v>
      </c>
      <c r="V41" s="10" t="s">
        <v>220</v>
      </c>
      <c r="W41" s="70" t="s">
        <v>66</v>
      </c>
      <c r="X41" s="55" t="s">
        <v>65</v>
      </c>
      <c r="Y41" s="15" t="s">
        <v>220</v>
      </c>
      <c r="Z41" s="13" t="s">
        <v>293</v>
      </c>
      <c r="AA41" s="5" t="s">
        <v>292</v>
      </c>
      <c r="AB41" s="6">
        <v>106.84</v>
      </c>
      <c r="AC41" s="6">
        <v>106.84</v>
      </c>
      <c r="AD41" s="6">
        <v>71.39</v>
      </c>
      <c r="AE41" s="6">
        <v>106.3</v>
      </c>
      <c r="AF41" s="6">
        <v>106.3</v>
      </c>
      <c r="AG41" s="6">
        <v>106.3</v>
      </c>
      <c r="AH41" s="6">
        <f t="shared" si="3"/>
        <v>106.84</v>
      </c>
      <c r="AI41" s="6">
        <f t="shared" si="4"/>
        <v>106.84</v>
      </c>
      <c r="AJ41" s="6">
        <f t="shared" si="5"/>
        <v>71.39</v>
      </c>
      <c r="AK41" s="6">
        <f t="shared" si="6"/>
        <v>106.3</v>
      </c>
      <c r="AL41" s="6">
        <f t="shared" si="7"/>
        <v>106.3</v>
      </c>
      <c r="AM41" s="6">
        <f t="shared" si="8"/>
        <v>106.3</v>
      </c>
      <c r="AN41" s="6">
        <f t="shared" si="9"/>
        <v>106.84</v>
      </c>
      <c r="AO41" s="6">
        <f t="shared" si="10"/>
        <v>71.39</v>
      </c>
      <c r="AP41" s="6">
        <f t="shared" si="11"/>
        <v>106.3</v>
      </c>
      <c r="AQ41" s="6">
        <f t="shared" si="12"/>
        <v>106.84</v>
      </c>
      <c r="AR41" s="6">
        <f t="shared" si="13"/>
        <v>71.39</v>
      </c>
      <c r="AS41" s="6">
        <f t="shared" si="14"/>
        <v>106.3</v>
      </c>
    </row>
    <row r="42" spans="1:45" ht="267.75">
      <c r="A42" s="4" t="s">
        <v>102</v>
      </c>
      <c r="B42" s="5" t="s">
        <v>103</v>
      </c>
      <c r="C42" s="5" t="s">
        <v>206</v>
      </c>
      <c r="D42" s="5" t="s">
        <v>207</v>
      </c>
      <c r="E42" s="5" t="s">
        <v>208</v>
      </c>
      <c r="F42" s="5" t="s">
        <v>220</v>
      </c>
      <c r="G42" s="5" t="s">
        <v>220</v>
      </c>
      <c r="H42" s="5" t="s">
        <v>220</v>
      </c>
      <c r="I42" s="5" t="s">
        <v>220</v>
      </c>
      <c r="J42" s="5" t="s">
        <v>220</v>
      </c>
      <c r="K42" s="5" t="s">
        <v>220</v>
      </c>
      <c r="L42" s="5" t="s">
        <v>220</v>
      </c>
      <c r="M42" s="5" t="s">
        <v>220</v>
      </c>
      <c r="N42" s="5" t="s">
        <v>220</v>
      </c>
      <c r="O42" s="5" t="s">
        <v>220</v>
      </c>
      <c r="P42" s="5" t="s">
        <v>220</v>
      </c>
      <c r="Q42" s="5" t="s">
        <v>220</v>
      </c>
      <c r="R42" s="5" t="s">
        <v>220</v>
      </c>
      <c r="S42" s="5" t="s">
        <v>220</v>
      </c>
      <c r="T42" s="5" t="s">
        <v>220</v>
      </c>
      <c r="U42" s="5" t="s">
        <v>220</v>
      </c>
      <c r="V42" s="10" t="s">
        <v>220</v>
      </c>
      <c r="W42" s="41"/>
      <c r="X42" s="53"/>
      <c r="Y42" s="15" t="s">
        <v>220</v>
      </c>
      <c r="Z42" s="13" t="s">
        <v>286</v>
      </c>
      <c r="AA42" s="5" t="s">
        <v>262</v>
      </c>
      <c r="AB42" s="6"/>
      <c r="AC42" s="6" t="s">
        <v>220</v>
      </c>
      <c r="AD42" s="6"/>
      <c r="AE42" s="6" t="s">
        <v>220</v>
      </c>
      <c r="AF42" s="6" t="s">
        <v>220</v>
      </c>
      <c r="AG42" s="6" t="s">
        <v>220</v>
      </c>
      <c r="AH42" s="6">
        <f t="shared" si="3"/>
        <v>0</v>
      </c>
      <c r="AI42" s="6" t="str">
        <f t="shared" si="4"/>
        <v/>
      </c>
      <c r="AJ42" s="6">
        <f t="shared" si="5"/>
        <v>0</v>
      </c>
      <c r="AK42" s="6" t="str">
        <f t="shared" si="6"/>
        <v/>
      </c>
      <c r="AL42" s="6" t="str">
        <f t="shared" si="7"/>
        <v/>
      </c>
      <c r="AM42" s="6" t="str">
        <f t="shared" si="8"/>
        <v/>
      </c>
      <c r="AN42" s="6">
        <f t="shared" si="9"/>
        <v>0</v>
      </c>
      <c r="AO42" s="6">
        <f t="shared" si="10"/>
        <v>0</v>
      </c>
      <c r="AP42" s="6" t="str">
        <f t="shared" si="11"/>
        <v/>
      </c>
      <c r="AQ42" s="6">
        <f t="shared" si="12"/>
        <v>0</v>
      </c>
      <c r="AR42" s="6">
        <f t="shared" si="13"/>
        <v>0</v>
      </c>
      <c r="AS42" s="6" t="str">
        <f t="shared" si="14"/>
        <v/>
      </c>
    </row>
    <row r="43" spans="1:45" ht="159" customHeight="1">
      <c r="A43" s="4" t="s">
        <v>104</v>
      </c>
      <c r="B43" s="5" t="s">
        <v>105</v>
      </c>
      <c r="C43" s="5" t="s">
        <v>275</v>
      </c>
      <c r="D43" s="5" t="s">
        <v>275</v>
      </c>
      <c r="E43" s="5" t="s">
        <v>275</v>
      </c>
      <c r="F43" s="5" t="s">
        <v>275</v>
      </c>
      <c r="G43" s="5" t="s">
        <v>275</v>
      </c>
      <c r="H43" s="5" t="s">
        <v>275</v>
      </c>
      <c r="I43" s="5" t="s">
        <v>275</v>
      </c>
      <c r="J43" s="5" t="s">
        <v>275</v>
      </c>
      <c r="K43" s="5" t="s">
        <v>275</v>
      </c>
      <c r="L43" s="5" t="s">
        <v>275</v>
      </c>
      <c r="M43" s="5" t="s">
        <v>275</v>
      </c>
      <c r="N43" s="5" t="s">
        <v>275</v>
      </c>
      <c r="O43" s="5" t="s">
        <v>275</v>
      </c>
      <c r="P43" s="5" t="s">
        <v>275</v>
      </c>
      <c r="Q43" s="5" t="s">
        <v>275</v>
      </c>
      <c r="R43" s="5" t="s">
        <v>275</v>
      </c>
      <c r="S43" s="5" t="s">
        <v>275</v>
      </c>
      <c r="T43" s="5" t="s">
        <v>275</v>
      </c>
      <c r="U43" s="5" t="s">
        <v>275</v>
      </c>
      <c r="V43" s="10" t="s">
        <v>275</v>
      </c>
      <c r="W43" s="29"/>
      <c r="X43" s="53"/>
      <c r="Y43" s="15" t="s">
        <v>275</v>
      </c>
      <c r="Z43" s="13" t="s">
        <v>275</v>
      </c>
      <c r="AA43" s="5" t="s">
        <v>275</v>
      </c>
      <c r="AB43" s="6">
        <f>AB55+AB54+AB53+AB52+AB51+AB50+AB49+AB48+AB47+AB46+AB45+AB44</f>
        <v>3543.4</v>
      </c>
      <c r="AC43" s="6">
        <f>AC44+AC45+AC46</f>
        <v>3521.4</v>
      </c>
      <c r="AD43" s="6">
        <f>AD44+AD45+AD46+AD51</f>
        <v>3307.7</v>
      </c>
      <c r="AE43" s="6">
        <f>AE44+AE45+AE46+AE51</f>
        <v>3287.7190000000001</v>
      </c>
      <c r="AF43" s="6">
        <f>AF44+AF45+AF46+AF51</f>
        <v>3307.7</v>
      </c>
      <c r="AG43" s="6">
        <f>AG44+AG45+AG46+AG51</f>
        <v>3307.7</v>
      </c>
      <c r="AH43" s="6">
        <f t="shared" si="3"/>
        <v>3543.4</v>
      </c>
      <c r="AI43" s="6">
        <f t="shared" si="4"/>
        <v>3521.4</v>
      </c>
      <c r="AJ43" s="6">
        <f t="shared" si="5"/>
        <v>3307.7</v>
      </c>
      <c r="AK43" s="6">
        <f t="shared" si="6"/>
        <v>3287.7190000000001</v>
      </c>
      <c r="AL43" s="6">
        <f t="shared" si="7"/>
        <v>3307.7</v>
      </c>
      <c r="AM43" s="6">
        <f t="shared" si="8"/>
        <v>3307.7</v>
      </c>
      <c r="AN43" s="6">
        <f t="shared" si="9"/>
        <v>3543.4</v>
      </c>
      <c r="AO43" s="6">
        <f t="shared" si="10"/>
        <v>3307.7</v>
      </c>
      <c r="AP43" s="6">
        <f t="shared" si="11"/>
        <v>3287.7190000000001</v>
      </c>
      <c r="AQ43" s="6">
        <f t="shared" si="12"/>
        <v>3543.4</v>
      </c>
      <c r="AR43" s="6">
        <f t="shared" si="13"/>
        <v>3307.7</v>
      </c>
      <c r="AS43" s="6">
        <f t="shared" si="14"/>
        <v>3287.7190000000001</v>
      </c>
    </row>
    <row r="44" spans="1:45" ht="165" customHeight="1">
      <c r="A44" s="7" t="s">
        <v>220</v>
      </c>
      <c r="B44" s="8" t="s">
        <v>220</v>
      </c>
      <c r="C44" s="8" t="s">
        <v>220</v>
      </c>
      <c r="D44" s="8" t="s">
        <v>220</v>
      </c>
      <c r="E44" s="8" t="s">
        <v>220</v>
      </c>
      <c r="F44" s="8" t="s">
        <v>220</v>
      </c>
      <c r="G44" s="8" t="s">
        <v>220</v>
      </c>
      <c r="H44" s="8" t="s">
        <v>220</v>
      </c>
      <c r="I44" s="8" t="s">
        <v>220</v>
      </c>
      <c r="J44" s="8" t="s">
        <v>220</v>
      </c>
      <c r="K44" s="8" t="s">
        <v>220</v>
      </c>
      <c r="L44" s="8" t="s">
        <v>220</v>
      </c>
      <c r="M44" s="8" t="s">
        <v>220</v>
      </c>
      <c r="N44" s="8" t="s">
        <v>220</v>
      </c>
      <c r="O44" s="8" t="s">
        <v>220</v>
      </c>
      <c r="P44" s="8" t="s">
        <v>220</v>
      </c>
      <c r="Q44" s="8" t="s">
        <v>220</v>
      </c>
      <c r="R44" s="8"/>
      <c r="S44" s="8" t="s">
        <v>220</v>
      </c>
      <c r="T44" s="8" t="s">
        <v>220</v>
      </c>
      <c r="U44" s="8" t="s">
        <v>220</v>
      </c>
      <c r="V44" s="11" t="s">
        <v>220</v>
      </c>
      <c r="W44" s="71" t="s">
        <v>185</v>
      </c>
      <c r="X44" s="53"/>
      <c r="Y44" s="15" t="s">
        <v>220</v>
      </c>
      <c r="Z44" s="13" t="s">
        <v>276</v>
      </c>
      <c r="AA44" s="5" t="s">
        <v>286</v>
      </c>
      <c r="AB44" s="6">
        <v>3156.6</v>
      </c>
      <c r="AC44" s="6">
        <v>3156.6</v>
      </c>
      <c r="AD44" s="6">
        <v>3287.7</v>
      </c>
      <c r="AE44" s="6">
        <v>3287.7190000000001</v>
      </c>
      <c r="AF44" s="6">
        <v>3287.7</v>
      </c>
      <c r="AG44" s="6">
        <v>3287.7</v>
      </c>
      <c r="AH44" s="6">
        <f>AB44</f>
        <v>3156.6</v>
      </c>
      <c r="AI44" s="6">
        <f t="shared" si="4"/>
        <v>3156.6</v>
      </c>
      <c r="AJ44" s="6">
        <f t="shared" si="5"/>
        <v>3287.7</v>
      </c>
      <c r="AK44" s="6">
        <f t="shared" si="6"/>
        <v>3287.7190000000001</v>
      </c>
      <c r="AL44" s="6">
        <f t="shared" si="7"/>
        <v>3287.7</v>
      </c>
      <c r="AM44" s="6">
        <f t="shared" si="8"/>
        <v>3287.7</v>
      </c>
      <c r="AN44" s="6">
        <f t="shared" si="9"/>
        <v>3156.6</v>
      </c>
      <c r="AO44" s="6">
        <f t="shared" si="10"/>
        <v>3287.7</v>
      </c>
      <c r="AP44" s="6">
        <f t="shared" si="11"/>
        <v>3287.7190000000001</v>
      </c>
      <c r="AQ44" s="6">
        <f t="shared" si="12"/>
        <v>3156.6</v>
      </c>
      <c r="AR44" s="6">
        <f t="shared" si="13"/>
        <v>3287.7</v>
      </c>
      <c r="AS44" s="6">
        <f t="shared" si="14"/>
        <v>3287.7190000000001</v>
      </c>
    </row>
    <row r="45" spans="1:45" ht="30" customHeight="1">
      <c r="A45" s="7" t="s">
        <v>220</v>
      </c>
      <c r="B45" s="8" t="s">
        <v>220</v>
      </c>
      <c r="C45" s="8" t="s">
        <v>220</v>
      </c>
      <c r="D45" s="8" t="s">
        <v>220</v>
      </c>
      <c r="E45" s="8" t="s">
        <v>220</v>
      </c>
      <c r="F45" s="8" t="s">
        <v>220</v>
      </c>
      <c r="G45" s="8" t="s">
        <v>220</v>
      </c>
      <c r="H45" s="8" t="s">
        <v>220</v>
      </c>
      <c r="I45" s="8" t="s">
        <v>220</v>
      </c>
      <c r="J45" s="8" t="s">
        <v>220</v>
      </c>
      <c r="K45" s="8" t="s">
        <v>220</v>
      </c>
      <c r="L45" s="8" t="s">
        <v>220</v>
      </c>
      <c r="M45" s="8" t="s">
        <v>220</v>
      </c>
      <c r="N45" s="8" t="s">
        <v>220</v>
      </c>
      <c r="O45" s="8" t="s">
        <v>220</v>
      </c>
      <c r="P45" s="8" t="s">
        <v>220</v>
      </c>
      <c r="Q45" s="8" t="s">
        <v>220</v>
      </c>
      <c r="R45" s="8" t="s">
        <v>220</v>
      </c>
      <c r="S45" s="8" t="s">
        <v>220</v>
      </c>
      <c r="T45" s="8" t="s">
        <v>220</v>
      </c>
      <c r="U45" s="8" t="s">
        <v>220</v>
      </c>
      <c r="V45" s="11" t="s">
        <v>220</v>
      </c>
      <c r="W45" s="29"/>
      <c r="X45" s="53"/>
      <c r="Y45" s="15" t="s">
        <v>220</v>
      </c>
      <c r="Z45" s="13" t="s">
        <v>276</v>
      </c>
      <c r="AA45" s="5" t="s">
        <v>263</v>
      </c>
      <c r="AB45" s="6">
        <v>364.8</v>
      </c>
      <c r="AC45" s="6">
        <v>364.8</v>
      </c>
      <c r="AD45" s="6">
        <v>0</v>
      </c>
      <c r="AE45" s="6"/>
      <c r="AF45" s="6"/>
      <c r="AG45" s="6"/>
      <c r="AH45" s="6">
        <f t="shared" si="3"/>
        <v>364.8</v>
      </c>
      <c r="AI45" s="6">
        <f t="shared" si="4"/>
        <v>364.8</v>
      </c>
      <c r="AJ45" s="6">
        <f t="shared" si="5"/>
        <v>0</v>
      </c>
      <c r="AK45" s="6">
        <f t="shared" si="6"/>
        <v>0</v>
      </c>
      <c r="AL45" s="6">
        <f t="shared" si="7"/>
        <v>0</v>
      </c>
      <c r="AM45" s="6">
        <f t="shared" si="8"/>
        <v>0</v>
      </c>
      <c r="AN45" s="6">
        <f t="shared" si="9"/>
        <v>364.8</v>
      </c>
      <c r="AO45" s="6">
        <f t="shared" si="10"/>
        <v>0</v>
      </c>
      <c r="AP45" s="6">
        <f t="shared" si="11"/>
        <v>0</v>
      </c>
      <c r="AQ45" s="6">
        <f t="shared" si="12"/>
        <v>364.8</v>
      </c>
      <c r="AR45" s="6">
        <f t="shared" si="13"/>
        <v>0</v>
      </c>
      <c r="AS45" s="6">
        <f t="shared" si="14"/>
        <v>0</v>
      </c>
    </row>
    <row r="46" spans="1:45" ht="27.75" customHeight="1">
      <c r="A46" s="4" t="s">
        <v>106</v>
      </c>
      <c r="B46" s="5" t="s">
        <v>107</v>
      </c>
      <c r="C46" s="5" t="s">
        <v>326</v>
      </c>
      <c r="D46" s="5" t="s">
        <v>108</v>
      </c>
      <c r="E46" s="5" t="s">
        <v>328</v>
      </c>
      <c r="F46" s="5" t="s">
        <v>220</v>
      </c>
      <c r="G46" s="5" t="s">
        <v>220</v>
      </c>
      <c r="H46" s="5" t="s">
        <v>220</v>
      </c>
      <c r="I46" s="5" t="s">
        <v>220</v>
      </c>
      <c r="J46" s="5" t="s">
        <v>220</v>
      </c>
      <c r="K46" s="5" t="s">
        <v>220</v>
      </c>
      <c r="L46" s="5" t="s">
        <v>220</v>
      </c>
      <c r="M46" s="5" t="s">
        <v>109</v>
      </c>
      <c r="N46" s="5" t="s">
        <v>278</v>
      </c>
      <c r="O46" s="5" t="s">
        <v>279</v>
      </c>
      <c r="P46" s="5" t="s">
        <v>110</v>
      </c>
      <c r="Q46" s="5" t="s">
        <v>220</v>
      </c>
      <c r="R46" s="5" t="s">
        <v>220</v>
      </c>
      <c r="S46" s="5" t="s">
        <v>220</v>
      </c>
      <c r="T46" s="5" t="s">
        <v>220</v>
      </c>
      <c r="U46" s="5" t="s">
        <v>220</v>
      </c>
      <c r="V46" s="10" t="s">
        <v>220</v>
      </c>
      <c r="W46" s="29"/>
      <c r="X46" s="53"/>
      <c r="Y46" s="15" t="s">
        <v>220</v>
      </c>
      <c r="Z46" s="13" t="s">
        <v>276</v>
      </c>
      <c r="AA46" s="5" t="s">
        <v>292</v>
      </c>
      <c r="AB46" s="6">
        <v>2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f t="shared" si="3"/>
        <v>2</v>
      </c>
      <c r="AI46" s="6">
        <f t="shared" si="4"/>
        <v>0</v>
      </c>
      <c r="AJ46" s="6">
        <f t="shared" si="5"/>
        <v>0</v>
      </c>
      <c r="AK46" s="6">
        <f t="shared" si="6"/>
        <v>0</v>
      </c>
      <c r="AL46" s="6">
        <f t="shared" si="7"/>
        <v>0</v>
      </c>
      <c r="AM46" s="6">
        <f t="shared" si="8"/>
        <v>0</v>
      </c>
      <c r="AN46" s="6">
        <f t="shared" si="9"/>
        <v>2</v>
      </c>
      <c r="AO46" s="6">
        <f t="shared" si="10"/>
        <v>0</v>
      </c>
      <c r="AP46" s="6">
        <f t="shared" si="11"/>
        <v>0</v>
      </c>
      <c r="AQ46" s="6">
        <f t="shared" si="12"/>
        <v>2</v>
      </c>
      <c r="AR46" s="6">
        <f t="shared" si="13"/>
        <v>0</v>
      </c>
      <c r="AS46" s="6">
        <f t="shared" si="14"/>
        <v>0</v>
      </c>
    </row>
    <row r="47" spans="1:45" ht="7.5" customHeight="1">
      <c r="A47" s="4" t="s">
        <v>111</v>
      </c>
      <c r="B47" s="5" t="s">
        <v>112</v>
      </c>
      <c r="C47" s="5" t="s">
        <v>326</v>
      </c>
      <c r="D47" s="5" t="s">
        <v>113</v>
      </c>
      <c r="E47" s="5" t="s">
        <v>328</v>
      </c>
      <c r="F47" s="5" t="s">
        <v>220</v>
      </c>
      <c r="G47" s="5" t="s">
        <v>220</v>
      </c>
      <c r="H47" s="5" t="s">
        <v>220</v>
      </c>
      <c r="I47" s="5" t="s">
        <v>220</v>
      </c>
      <c r="J47" s="5" t="s">
        <v>220</v>
      </c>
      <c r="K47" s="5" t="s">
        <v>220</v>
      </c>
      <c r="L47" s="5" t="s">
        <v>220</v>
      </c>
      <c r="M47" s="5" t="s">
        <v>220</v>
      </c>
      <c r="N47" s="5" t="s">
        <v>220</v>
      </c>
      <c r="O47" s="5" t="s">
        <v>220</v>
      </c>
      <c r="P47" s="5" t="s">
        <v>220</v>
      </c>
      <c r="Q47" s="5" t="s">
        <v>310</v>
      </c>
      <c r="R47" s="5" t="s">
        <v>311</v>
      </c>
      <c r="S47" s="5" t="s">
        <v>312</v>
      </c>
      <c r="T47" s="5" t="s">
        <v>220</v>
      </c>
      <c r="U47" s="5" t="s">
        <v>220</v>
      </c>
      <c r="V47" s="10" t="s">
        <v>220</v>
      </c>
      <c r="W47" s="29"/>
      <c r="X47" s="53"/>
      <c r="Y47" s="15" t="s">
        <v>220</v>
      </c>
      <c r="Z47" s="13" t="s">
        <v>276</v>
      </c>
      <c r="AA47" s="5" t="s">
        <v>295</v>
      </c>
      <c r="AB47" s="6">
        <v>0</v>
      </c>
      <c r="AC47" s="6"/>
      <c r="AD47" s="6" t="s">
        <v>220</v>
      </c>
      <c r="AE47" s="6" t="s">
        <v>220</v>
      </c>
      <c r="AF47" s="6" t="s">
        <v>220</v>
      </c>
      <c r="AG47" s="6" t="s">
        <v>220</v>
      </c>
      <c r="AH47" s="6">
        <f t="shared" si="3"/>
        <v>0</v>
      </c>
      <c r="AI47" s="6">
        <f t="shared" si="4"/>
        <v>0</v>
      </c>
      <c r="AJ47" s="6" t="str">
        <f t="shared" si="5"/>
        <v/>
      </c>
      <c r="AK47" s="6" t="str">
        <f t="shared" si="6"/>
        <v/>
      </c>
      <c r="AL47" s="6" t="str">
        <f t="shared" si="7"/>
        <v/>
      </c>
      <c r="AM47" s="6" t="str">
        <f t="shared" si="8"/>
        <v/>
      </c>
      <c r="AN47" s="6">
        <f t="shared" si="9"/>
        <v>0</v>
      </c>
      <c r="AO47" s="6" t="str">
        <f t="shared" si="10"/>
        <v/>
      </c>
      <c r="AP47" s="6" t="str">
        <f t="shared" si="11"/>
        <v/>
      </c>
      <c r="AQ47" s="6">
        <f t="shared" si="12"/>
        <v>0</v>
      </c>
      <c r="AR47" s="6" t="str">
        <f t="shared" si="13"/>
        <v/>
      </c>
      <c r="AS47" s="6" t="str">
        <f t="shared" si="14"/>
        <v/>
      </c>
    </row>
    <row r="48" spans="1:45" ht="382.5">
      <c r="A48" s="4" t="s">
        <v>114</v>
      </c>
      <c r="B48" s="5" t="s">
        <v>115</v>
      </c>
      <c r="C48" s="5" t="s">
        <v>326</v>
      </c>
      <c r="D48" s="5" t="s">
        <v>174</v>
      </c>
      <c r="E48" s="5" t="s">
        <v>328</v>
      </c>
      <c r="F48" s="5" t="s">
        <v>220</v>
      </c>
      <c r="G48" s="5" t="s">
        <v>220</v>
      </c>
      <c r="H48" s="5" t="s">
        <v>220</v>
      </c>
      <c r="I48" s="5" t="s">
        <v>220</v>
      </c>
      <c r="J48" s="5" t="s">
        <v>220</v>
      </c>
      <c r="K48" s="5" t="s">
        <v>220</v>
      </c>
      <c r="L48" s="5" t="s">
        <v>220</v>
      </c>
      <c r="M48" s="5" t="s">
        <v>306</v>
      </c>
      <c r="N48" s="5" t="s">
        <v>290</v>
      </c>
      <c r="O48" s="5" t="s">
        <v>307</v>
      </c>
      <c r="P48" s="5" t="s">
        <v>308</v>
      </c>
      <c r="Q48" s="5" t="s">
        <v>220</v>
      </c>
      <c r="R48" s="5" t="s">
        <v>220</v>
      </c>
      <c r="S48" s="5" t="s">
        <v>220</v>
      </c>
      <c r="T48" s="5" t="s">
        <v>313</v>
      </c>
      <c r="U48" s="5" t="s">
        <v>290</v>
      </c>
      <c r="V48" s="10" t="s">
        <v>314</v>
      </c>
      <c r="W48" s="29"/>
      <c r="X48" s="53"/>
      <c r="Y48" s="15" t="s">
        <v>220</v>
      </c>
      <c r="Z48" s="13" t="s">
        <v>293</v>
      </c>
      <c r="AA48" s="5" t="s">
        <v>294</v>
      </c>
      <c r="AB48" s="6"/>
      <c r="AC48" s="6"/>
      <c r="AD48" s="6"/>
      <c r="AE48" s="6" t="s">
        <v>220</v>
      </c>
      <c r="AF48" s="6"/>
      <c r="AG48" s="6" t="s">
        <v>220</v>
      </c>
      <c r="AH48" s="6">
        <f t="shared" si="3"/>
        <v>0</v>
      </c>
      <c r="AI48" s="6">
        <f t="shared" si="4"/>
        <v>0</v>
      </c>
      <c r="AJ48" s="6">
        <f t="shared" si="5"/>
        <v>0</v>
      </c>
      <c r="AK48" s="6" t="str">
        <f t="shared" si="6"/>
        <v/>
      </c>
      <c r="AL48" s="6">
        <f t="shared" si="7"/>
        <v>0</v>
      </c>
      <c r="AM48" s="6" t="str">
        <f t="shared" si="8"/>
        <v/>
      </c>
      <c r="AN48" s="6">
        <f t="shared" si="9"/>
        <v>0</v>
      </c>
      <c r="AO48" s="6">
        <f t="shared" si="10"/>
        <v>0</v>
      </c>
      <c r="AP48" s="6" t="str">
        <f t="shared" si="11"/>
        <v/>
      </c>
      <c r="AQ48" s="6">
        <f t="shared" si="12"/>
        <v>0</v>
      </c>
      <c r="AR48" s="6">
        <f t="shared" si="13"/>
        <v>0</v>
      </c>
      <c r="AS48" s="6" t="str">
        <f t="shared" si="14"/>
        <v/>
      </c>
    </row>
    <row r="49" spans="1:45">
      <c r="A49" s="7" t="s">
        <v>220</v>
      </c>
      <c r="B49" s="8" t="s">
        <v>220</v>
      </c>
      <c r="C49" s="8" t="s">
        <v>220</v>
      </c>
      <c r="D49" s="8" t="s">
        <v>220</v>
      </c>
      <c r="E49" s="8" t="s">
        <v>220</v>
      </c>
      <c r="F49" s="8" t="s">
        <v>220</v>
      </c>
      <c r="G49" s="8" t="s">
        <v>220</v>
      </c>
      <c r="H49" s="8" t="s">
        <v>220</v>
      </c>
      <c r="I49" s="8" t="s">
        <v>220</v>
      </c>
      <c r="J49" s="8" t="s">
        <v>220</v>
      </c>
      <c r="K49" s="8" t="s">
        <v>220</v>
      </c>
      <c r="L49" s="8" t="s">
        <v>220</v>
      </c>
      <c r="M49" s="8" t="s">
        <v>220</v>
      </c>
      <c r="N49" s="8" t="s">
        <v>220</v>
      </c>
      <c r="O49" s="8" t="s">
        <v>220</v>
      </c>
      <c r="P49" s="8" t="s">
        <v>220</v>
      </c>
      <c r="Q49" s="8" t="s">
        <v>220</v>
      </c>
      <c r="R49" s="8" t="s">
        <v>220</v>
      </c>
      <c r="S49" s="8" t="s">
        <v>220</v>
      </c>
      <c r="T49" s="8" t="s">
        <v>220</v>
      </c>
      <c r="U49" s="8" t="s">
        <v>220</v>
      </c>
      <c r="V49" s="11" t="s">
        <v>220</v>
      </c>
      <c r="W49" s="29"/>
      <c r="X49" s="53"/>
      <c r="Y49" s="15" t="s">
        <v>220</v>
      </c>
      <c r="Z49" s="13" t="s">
        <v>293</v>
      </c>
      <c r="AA49" s="5" t="s">
        <v>292</v>
      </c>
      <c r="AB49" s="6">
        <v>0</v>
      </c>
      <c r="AC49" s="6"/>
      <c r="AD49" s="6" t="s">
        <v>220</v>
      </c>
      <c r="AE49" s="6" t="s">
        <v>220</v>
      </c>
      <c r="AF49" s="6" t="s">
        <v>220</v>
      </c>
      <c r="AG49" s="6" t="s">
        <v>220</v>
      </c>
      <c r="AH49" s="6">
        <f t="shared" si="3"/>
        <v>0</v>
      </c>
      <c r="AI49" s="6">
        <f t="shared" si="4"/>
        <v>0</v>
      </c>
      <c r="AJ49" s="6" t="str">
        <f t="shared" si="5"/>
        <v/>
      </c>
      <c r="AK49" s="6" t="str">
        <f t="shared" si="6"/>
        <v/>
      </c>
      <c r="AL49" s="6" t="str">
        <f t="shared" si="7"/>
        <v/>
      </c>
      <c r="AM49" s="6" t="str">
        <f t="shared" si="8"/>
        <v/>
      </c>
      <c r="AN49" s="6">
        <f t="shared" si="9"/>
        <v>0</v>
      </c>
      <c r="AO49" s="6" t="str">
        <f t="shared" si="10"/>
        <v/>
      </c>
      <c r="AP49" s="6" t="str">
        <f t="shared" si="11"/>
        <v/>
      </c>
      <c r="AQ49" s="6">
        <f t="shared" si="12"/>
        <v>0</v>
      </c>
      <c r="AR49" s="6" t="str">
        <f t="shared" si="13"/>
        <v/>
      </c>
      <c r="AS49" s="6" t="str">
        <f t="shared" si="14"/>
        <v/>
      </c>
    </row>
    <row r="50" spans="1:45" ht="409.5">
      <c r="A50" s="4" t="s">
        <v>116</v>
      </c>
      <c r="B50" s="5" t="s">
        <v>117</v>
      </c>
      <c r="C50" s="5" t="s">
        <v>326</v>
      </c>
      <c r="D50" s="5" t="s">
        <v>175</v>
      </c>
      <c r="E50" s="5" t="s">
        <v>328</v>
      </c>
      <c r="F50" s="5" t="s">
        <v>220</v>
      </c>
      <c r="G50" s="5" t="s">
        <v>220</v>
      </c>
      <c r="H50" s="5" t="s">
        <v>220</v>
      </c>
      <c r="I50" s="5" t="s">
        <v>220</v>
      </c>
      <c r="J50" s="5" t="s">
        <v>220</v>
      </c>
      <c r="K50" s="5" t="s">
        <v>220</v>
      </c>
      <c r="L50" s="5" t="s">
        <v>220</v>
      </c>
      <c r="M50" s="5" t="s">
        <v>220</v>
      </c>
      <c r="N50" s="5" t="s">
        <v>220</v>
      </c>
      <c r="O50" s="5" t="s">
        <v>220</v>
      </c>
      <c r="P50" s="5" t="s">
        <v>220</v>
      </c>
      <c r="Q50" s="5" t="s">
        <v>220</v>
      </c>
      <c r="R50" s="5" t="s">
        <v>220</v>
      </c>
      <c r="S50" s="5" t="s">
        <v>220</v>
      </c>
      <c r="T50" s="5" t="s">
        <v>118</v>
      </c>
      <c r="U50" s="5" t="s">
        <v>119</v>
      </c>
      <c r="V50" s="10" t="s">
        <v>120</v>
      </c>
      <c r="W50" s="29"/>
      <c r="X50" s="53"/>
      <c r="Y50" s="15" t="s">
        <v>220</v>
      </c>
      <c r="Z50" s="13" t="s">
        <v>293</v>
      </c>
      <c r="AA50" s="5" t="s">
        <v>294</v>
      </c>
      <c r="AB50" s="6"/>
      <c r="AC50" s="6"/>
      <c r="AD50" s="6"/>
      <c r="AE50" s="6" t="s">
        <v>220</v>
      </c>
      <c r="AF50" s="6" t="s">
        <v>220</v>
      </c>
      <c r="AG50" s="6" t="s">
        <v>220</v>
      </c>
      <c r="AH50" s="6">
        <f t="shared" si="3"/>
        <v>0</v>
      </c>
      <c r="AI50" s="6">
        <f t="shared" si="4"/>
        <v>0</v>
      </c>
      <c r="AJ50" s="6">
        <f t="shared" si="5"/>
        <v>0</v>
      </c>
      <c r="AK50" s="6" t="str">
        <f t="shared" si="6"/>
        <v/>
      </c>
      <c r="AL50" s="6" t="str">
        <f t="shared" si="7"/>
        <v/>
      </c>
      <c r="AM50" s="6" t="str">
        <f t="shared" si="8"/>
        <v/>
      </c>
      <c r="AN50" s="6">
        <f t="shared" si="9"/>
        <v>0</v>
      </c>
      <c r="AO50" s="6">
        <f t="shared" si="10"/>
        <v>0</v>
      </c>
      <c r="AP50" s="6" t="str">
        <f t="shared" si="11"/>
        <v/>
      </c>
      <c r="AQ50" s="6">
        <f t="shared" si="12"/>
        <v>0</v>
      </c>
      <c r="AR50" s="6">
        <f t="shared" si="13"/>
        <v>0</v>
      </c>
      <c r="AS50" s="6" t="str">
        <f t="shared" si="14"/>
        <v/>
      </c>
    </row>
    <row r="51" spans="1:45" ht="67.5" customHeight="1">
      <c r="A51" s="4" t="s">
        <v>121</v>
      </c>
      <c r="B51" s="5" t="s">
        <v>122</v>
      </c>
      <c r="C51" s="5" t="s">
        <v>123</v>
      </c>
      <c r="D51" s="5" t="s">
        <v>124</v>
      </c>
      <c r="E51" s="5" t="s">
        <v>125</v>
      </c>
      <c r="F51" s="5" t="s">
        <v>220</v>
      </c>
      <c r="G51" s="5" t="s">
        <v>220</v>
      </c>
      <c r="H51" s="5" t="s">
        <v>220</v>
      </c>
      <c r="I51" s="5" t="s">
        <v>220</v>
      </c>
      <c r="J51" s="5" t="s">
        <v>220</v>
      </c>
      <c r="K51" s="5" t="s">
        <v>220</v>
      </c>
      <c r="L51" s="5" t="s">
        <v>220</v>
      </c>
      <c r="M51" s="5" t="s">
        <v>220</v>
      </c>
      <c r="N51" s="5" t="s">
        <v>220</v>
      </c>
      <c r="O51" s="5" t="s">
        <v>220</v>
      </c>
      <c r="P51" s="5" t="s">
        <v>220</v>
      </c>
      <c r="Q51" s="5" t="s">
        <v>315</v>
      </c>
      <c r="R51" s="5" t="s">
        <v>316</v>
      </c>
      <c r="S51" s="5" t="s">
        <v>317</v>
      </c>
      <c r="T51" s="5" t="s">
        <v>126</v>
      </c>
      <c r="U51" s="5" t="s">
        <v>309</v>
      </c>
      <c r="V51" s="10" t="s">
        <v>127</v>
      </c>
      <c r="W51" s="72" t="s">
        <v>51</v>
      </c>
      <c r="X51" s="55" t="s">
        <v>52</v>
      </c>
      <c r="Y51" s="15" t="s">
        <v>220</v>
      </c>
      <c r="Z51" s="13" t="s">
        <v>276</v>
      </c>
      <c r="AA51" s="5" t="s">
        <v>261</v>
      </c>
      <c r="AB51" s="6">
        <v>20</v>
      </c>
      <c r="AC51" s="6">
        <v>0</v>
      </c>
      <c r="AD51" s="6">
        <v>20</v>
      </c>
      <c r="AE51" s="6">
        <v>0</v>
      </c>
      <c r="AF51" s="6">
        <v>20</v>
      </c>
      <c r="AG51" s="6">
        <v>20</v>
      </c>
      <c r="AH51" s="6">
        <f t="shared" si="3"/>
        <v>20</v>
      </c>
      <c r="AI51" s="6">
        <f t="shared" si="4"/>
        <v>0</v>
      </c>
      <c r="AJ51" s="6">
        <f t="shared" si="5"/>
        <v>20</v>
      </c>
      <c r="AK51" s="6">
        <f t="shared" si="6"/>
        <v>0</v>
      </c>
      <c r="AL51" s="6">
        <f t="shared" si="7"/>
        <v>20</v>
      </c>
      <c r="AM51" s="6">
        <f t="shared" si="8"/>
        <v>20</v>
      </c>
      <c r="AN51" s="6">
        <f t="shared" si="9"/>
        <v>20</v>
      </c>
      <c r="AO51" s="6">
        <f t="shared" si="10"/>
        <v>20</v>
      </c>
      <c r="AP51" s="6">
        <f t="shared" si="11"/>
        <v>0</v>
      </c>
      <c r="AQ51" s="6">
        <f t="shared" si="12"/>
        <v>20</v>
      </c>
      <c r="AR51" s="6">
        <f t="shared" si="13"/>
        <v>20</v>
      </c>
      <c r="AS51" s="6">
        <f t="shared" si="14"/>
        <v>0</v>
      </c>
    </row>
    <row r="52" spans="1:45">
      <c r="A52" s="7" t="s">
        <v>220</v>
      </c>
      <c r="B52" s="8" t="s">
        <v>220</v>
      </c>
      <c r="C52" s="8" t="s">
        <v>220</v>
      </c>
      <c r="D52" s="8" t="s">
        <v>220</v>
      </c>
      <c r="E52" s="8" t="s">
        <v>220</v>
      </c>
      <c r="F52" s="8" t="s">
        <v>220</v>
      </c>
      <c r="G52" s="8" t="s">
        <v>220</v>
      </c>
      <c r="H52" s="8" t="s">
        <v>220</v>
      </c>
      <c r="I52" s="8" t="s">
        <v>220</v>
      </c>
      <c r="J52" s="8" t="s">
        <v>220</v>
      </c>
      <c r="K52" s="8" t="s">
        <v>220</v>
      </c>
      <c r="L52" s="8" t="s">
        <v>220</v>
      </c>
      <c r="M52" s="8" t="s">
        <v>220</v>
      </c>
      <c r="N52" s="8" t="s">
        <v>220</v>
      </c>
      <c r="O52" s="8" t="s">
        <v>220</v>
      </c>
      <c r="P52" s="8" t="s">
        <v>220</v>
      </c>
      <c r="Q52" s="8" t="s">
        <v>220</v>
      </c>
      <c r="R52" s="8" t="s">
        <v>220</v>
      </c>
      <c r="S52" s="8" t="s">
        <v>220</v>
      </c>
      <c r="T52" s="8" t="s">
        <v>220</v>
      </c>
      <c r="U52" s="8" t="s">
        <v>220</v>
      </c>
      <c r="V52" s="11" t="s">
        <v>220</v>
      </c>
      <c r="W52" s="29"/>
      <c r="X52" s="53"/>
      <c r="Y52" s="15" t="s">
        <v>220</v>
      </c>
      <c r="Z52" s="13" t="s">
        <v>276</v>
      </c>
      <c r="AA52" s="5" t="s">
        <v>263</v>
      </c>
      <c r="AB52" s="6"/>
      <c r="AC52" s="6"/>
      <c r="AD52" s="6" t="s">
        <v>220</v>
      </c>
      <c r="AE52" s="6" t="s">
        <v>220</v>
      </c>
      <c r="AF52" s="6" t="s">
        <v>220</v>
      </c>
      <c r="AG52" s="6" t="s">
        <v>220</v>
      </c>
      <c r="AH52" s="6">
        <f t="shared" si="3"/>
        <v>0</v>
      </c>
      <c r="AI52" s="6">
        <f t="shared" si="4"/>
        <v>0</v>
      </c>
      <c r="AJ52" s="6" t="str">
        <f t="shared" si="5"/>
        <v/>
      </c>
      <c r="AK52" s="6" t="str">
        <f t="shared" si="6"/>
        <v/>
      </c>
      <c r="AL52" s="6" t="str">
        <f t="shared" si="7"/>
        <v/>
      </c>
      <c r="AM52" s="6" t="str">
        <f t="shared" si="8"/>
        <v/>
      </c>
      <c r="AN52" s="6">
        <f t="shared" si="9"/>
        <v>0</v>
      </c>
      <c r="AO52" s="6" t="str">
        <f t="shared" si="10"/>
        <v/>
      </c>
      <c r="AP52" s="6" t="str">
        <f t="shared" si="11"/>
        <v/>
      </c>
      <c r="AQ52" s="6">
        <f t="shared" si="12"/>
        <v>0</v>
      </c>
      <c r="AR52" s="6" t="str">
        <f t="shared" si="13"/>
        <v/>
      </c>
      <c r="AS52" s="6" t="str">
        <f t="shared" si="14"/>
        <v/>
      </c>
    </row>
    <row r="53" spans="1:45">
      <c r="A53" s="7" t="s">
        <v>220</v>
      </c>
      <c r="B53" s="8" t="s">
        <v>220</v>
      </c>
      <c r="C53" s="8" t="s">
        <v>220</v>
      </c>
      <c r="D53" s="8" t="s">
        <v>220</v>
      </c>
      <c r="E53" s="8" t="s">
        <v>220</v>
      </c>
      <c r="F53" s="8" t="s">
        <v>220</v>
      </c>
      <c r="G53" s="8" t="s">
        <v>220</v>
      </c>
      <c r="H53" s="8" t="s">
        <v>220</v>
      </c>
      <c r="I53" s="8" t="s">
        <v>220</v>
      </c>
      <c r="J53" s="8" t="s">
        <v>220</v>
      </c>
      <c r="K53" s="8" t="s">
        <v>220</v>
      </c>
      <c r="L53" s="8" t="s">
        <v>220</v>
      </c>
      <c r="M53" s="8" t="s">
        <v>220</v>
      </c>
      <c r="N53" s="8" t="s">
        <v>220</v>
      </c>
      <c r="O53" s="8" t="s">
        <v>220</v>
      </c>
      <c r="P53" s="8" t="s">
        <v>220</v>
      </c>
      <c r="Q53" s="8" t="s">
        <v>220</v>
      </c>
      <c r="R53" s="8" t="s">
        <v>220</v>
      </c>
      <c r="S53" s="8" t="s">
        <v>220</v>
      </c>
      <c r="T53" s="8" t="s">
        <v>220</v>
      </c>
      <c r="U53" s="8" t="s">
        <v>220</v>
      </c>
      <c r="V53" s="11" t="s">
        <v>220</v>
      </c>
      <c r="W53" s="29"/>
      <c r="X53" s="53"/>
      <c r="Y53" s="15" t="s">
        <v>220</v>
      </c>
      <c r="Z53" s="13" t="s">
        <v>293</v>
      </c>
      <c r="AA53" s="5" t="s">
        <v>294</v>
      </c>
      <c r="AB53" s="6"/>
      <c r="AC53" s="6"/>
      <c r="AD53" s="6" t="s">
        <v>220</v>
      </c>
      <c r="AE53" s="6" t="s">
        <v>220</v>
      </c>
      <c r="AF53" s="6" t="s">
        <v>220</v>
      </c>
      <c r="AG53" s="6" t="s">
        <v>220</v>
      </c>
      <c r="AH53" s="6">
        <f t="shared" si="3"/>
        <v>0</v>
      </c>
      <c r="AI53" s="6">
        <f t="shared" si="4"/>
        <v>0</v>
      </c>
      <c r="AJ53" s="6" t="str">
        <f t="shared" si="5"/>
        <v/>
      </c>
      <c r="AK53" s="6" t="str">
        <f t="shared" si="6"/>
        <v/>
      </c>
      <c r="AL53" s="6" t="str">
        <f t="shared" si="7"/>
        <v/>
      </c>
      <c r="AM53" s="6" t="str">
        <f t="shared" si="8"/>
        <v/>
      </c>
      <c r="AN53" s="6">
        <f t="shared" si="9"/>
        <v>0</v>
      </c>
      <c r="AO53" s="6" t="str">
        <f t="shared" si="10"/>
        <v/>
      </c>
      <c r="AP53" s="6" t="str">
        <f t="shared" si="11"/>
        <v/>
      </c>
      <c r="AQ53" s="6">
        <f t="shared" si="12"/>
        <v>0</v>
      </c>
      <c r="AR53" s="6" t="str">
        <f t="shared" si="13"/>
        <v/>
      </c>
      <c r="AS53" s="6" t="str">
        <f t="shared" si="14"/>
        <v/>
      </c>
    </row>
    <row r="54" spans="1:45">
      <c r="A54" s="7" t="s">
        <v>220</v>
      </c>
      <c r="B54" s="8" t="s">
        <v>220</v>
      </c>
      <c r="C54" s="8" t="s">
        <v>220</v>
      </c>
      <c r="D54" s="8" t="s">
        <v>220</v>
      </c>
      <c r="E54" s="8" t="s">
        <v>220</v>
      </c>
      <c r="F54" s="8" t="s">
        <v>220</v>
      </c>
      <c r="G54" s="8" t="s">
        <v>220</v>
      </c>
      <c r="H54" s="8" t="s">
        <v>220</v>
      </c>
      <c r="I54" s="8" t="s">
        <v>220</v>
      </c>
      <c r="J54" s="8" t="s">
        <v>220</v>
      </c>
      <c r="K54" s="8" t="s">
        <v>220</v>
      </c>
      <c r="L54" s="8" t="s">
        <v>220</v>
      </c>
      <c r="M54" s="8" t="s">
        <v>220</v>
      </c>
      <c r="N54" s="8" t="s">
        <v>220</v>
      </c>
      <c r="O54" s="8" t="s">
        <v>220</v>
      </c>
      <c r="P54" s="8" t="s">
        <v>220</v>
      </c>
      <c r="Q54" s="8" t="s">
        <v>220</v>
      </c>
      <c r="R54" s="8" t="s">
        <v>220</v>
      </c>
      <c r="S54" s="8" t="s">
        <v>220</v>
      </c>
      <c r="T54" s="8" t="s">
        <v>220</v>
      </c>
      <c r="U54" s="8" t="s">
        <v>220</v>
      </c>
      <c r="V54" s="11" t="s">
        <v>220</v>
      </c>
      <c r="W54" s="29"/>
      <c r="X54" s="53"/>
      <c r="Y54" s="15" t="s">
        <v>220</v>
      </c>
      <c r="Z54" s="13" t="s">
        <v>293</v>
      </c>
      <c r="AA54" s="5" t="s">
        <v>292</v>
      </c>
      <c r="AB54" s="6"/>
      <c r="AC54" s="6"/>
      <c r="AD54" s="6" t="s">
        <v>220</v>
      </c>
      <c r="AE54" s="6" t="s">
        <v>220</v>
      </c>
      <c r="AF54" s="6" t="s">
        <v>220</v>
      </c>
      <c r="AG54" s="6" t="s">
        <v>220</v>
      </c>
      <c r="AH54" s="6">
        <f t="shared" si="3"/>
        <v>0</v>
      </c>
      <c r="AI54" s="6">
        <f t="shared" si="4"/>
        <v>0</v>
      </c>
      <c r="AJ54" s="6" t="str">
        <f t="shared" si="5"/>
        <v/>
      </c>
      <c r="AK54" s="6" t="str">
        <f t="shared" si="6"/>
        <v/>
      </c>
      <c r="AL54" s="6" t="str">
        <f t="shared" si="7"/>
        <v/>
      </c>
      <c r="AM54" s="6" t="str">
        <f t="shared" si="8"/>
        <v/>
      </c>
      <c r="AN54" s="6">
        <f t="shared" si="9"/>
        <v>0</v>
      </c>
      <c r="AO54" s="6" t="str">
        <f t="shared" si="10"/>
        <v/>
      </c>
      <c r="AP54" s="6" t="str">
        <f t="shared" si="11"/>
        <v/>
      </c>
      <c r="AQ54" s="6">
        <f t="shared" si="12"/>
        <v>0</v>
      </c>
      <c r="AR54" s="6" t="str">
        <f t="shared" si="13"/>
        <v/>
      </c>
      <c r="AS54" s="6" t="str">
        <f t="shared" si="14"/>
        <v/>
      </c>
    </row>
    <row r="55" spans="1:45">
      <c r="A55" s="7" t="s">
        <v>220</v>
      </c>
      <c r="B55" s="8" t="s">
        <v>220</v>
      </c>
      <c r="C55" s="8" t="s">
        <v>220</v>
      </c>
      <c r="D55" s="8" t="s">
        <v>220</v>
      </c>
      <c r="E55" s="8" t="s">
        <v>220</v>
      </c>
      <c r="F55" s="8" t="s">
        <v>220</v>
      </c>
      <c r="G55" s="8" t="s">
        <v>220</v>
      </c>
      <c r="H55" s="8" t="s">
        <v>220</v>
      </c>
      <c r="I55" s="8" t="s">
        <v>220</v>
      </c>
      <c r="J55" s="8" t="s">
        <v>220</v>
      </c>
      <c r="K55" s="8" t="s">
        <v>220</v>
      </c>
      <c r="L55" s="8" t="s">
        <v>220</v>
      </c>
      <c r="M55" s="8" t="s">
        <v>220</v>
      </c>
      <c r="N55" s="8" t="s">
        <v>220</v>
      </c>
      <c r="O55" s="8" t="s">
        <v>220</v>
      </c>
      <c r="P55" s="8" t="s">
        <v>220</v>
      </c>
      <c r="Q55" s="8" t="s">
        <v>220</v>
      </c>
      <c r="R55" s="8" t="s">
        <v>220</v>
      </c>
      <c r="S55" s="8" t="s">
        <v>220</v>
      </c>
      <c r="T55" s="8" t="s">
        <v>220</v>
      </c>
      <c r="U55" s="8" t="s">
        <v>220</v>
      </c>
      <c r="V55" s="11" t="s">
        <v>220</v>
      </c>
      <c r="W55" s="29"/>
      <c r="X55" s="53"/>
      <c r="Y55" s="15" t="s">
        <v>220</v>
      </c>
      <c r="Z55" s="13" t="s">
        <v>288</v>
      </c>
      <c r="AA55" s="5" t="s">
        <v>286</v>
      </c>
      <c r="AB55" s="6"/>
      <c r="AC55" s="6"/>
      <c r="AD55" s="6"/>
      <c r="AE55" s="6" t="s">
        <v>220</v>
      </c>
      <c r="AF55" s="6" t="s">
        <v>220</v>
      </c>
      <c r="AG55" s="6" t="s">
        <v>220</v>
      </c>
      <c r="AH55" s="6">
        <f t="shared" si="3"/>
        <v>0</v>
      </c>
      <c r="AI55" s="6">
        <f t="shared" si="4"/>
        <v>0</v>
      </c>
      <c r="AJ55" s="6">
        <f t="shared" si="5"/>
        <v>0</v>
      </c>
      <c r="AK55" s="6" t="str">
        <f t="shared" si="6"/>
        <v/>
      </c>
      <c r="AL55" s="6" t="str">
        <f t="shared" si="7"/>
        <v/>
      </c>
      <c r="AM55" s="6" t="str">
        <f t="shared" si="8"/>
        <v/>
      </c>
      <c r="AN55" s="6">
        <f t="shared" si="9"/>
        <v>0</v>
      </c>
      <c r="AO55" s="6">
        <f t="shared" si="10"/>
        <v>0</v>
      </c>
      <c r="AP55" s="6" t="str">
        <f t="shared" si="11"/>
        <v/>
      </c>
      <c r="AQ55" s="6">
        <f t="shared" si="12"/>
        <v>0</v>
      </c>
      <c r="AR55" s="6">
        <f t="shared" si="13"/>
        <v>0</v>
      </c>
      <c r="AS55" s="6" t="str">
        <f t="shared" si="14"/>
        <v/>
      </c>
    </row>
    <row r="56" spans="1:45" ht="132.75" customHeight="1">
      <c r="A56" s="4" t="s">
        <v>128</v>
      </c>
      <c r="B56" s="5" t="s">
        <v>129</v>
      </c>
      <c r="C56" s="5" t="s">
        <v>275</v>
      </c>
      <c r="D56" s="5" t="s">
        <v>275</v>
      </c>
      <c r="E56" s="5" t="s">
        <v>275</v>
      </c>
      <c r="F56" s="5" t="s">
        <v>275</v>
      </c>
      <c r="G56" s="5" t="s">
        <v>275</v>
      </c>
      <c r="H56" s="5" t="s">
        <v>275</v>
      </c>
      <c r="I56" s="5" t="s">
        <v>275</v>
      </c>
      <c r="J56" s="5" t="s">
        <v>275</v>
      </c>
      <c r="K56" s="5" t="s">
        <v>275</v>
      </c>
      <c r="L56" s="5" t="s">
        <v>275</v>
      </c>
      <c r="M56" s="5" t="s">
        <v>275</v>
      </c>
      <c r="N56" s="5" t="s">
        <v>275</v>
      </c>
      <c r="O56" s="5" t="s">
        <v>275</v>
      </c>
      <c r="P56" s="5" t="s">
        <v>275</v>
      </c>
      <c r="Q56" s="5" t="s">
        <v>275</v>
      </c>
      <c r="R56" s="5" t="s">
        <v>275</v>
      </c>
      <c r="S56" s="5" t="s">
        <v>275</v>
      </c>
      <c r="T56" s="5" t="s">
        <v>275</v>
      </c>
      <c r="U56" s="5" t="s">
        <v>275</v>
      </c>
      <c r="V56" s="10" t="s">
        <v>275</v>
      </c>
      <c r="W56" s="29"/>
      <c r="X56" s="53"/>
      <c r="Y56" s="15" t="s">
        <v>275</v>
      </c>
      <c r="Z56" s="13" t="s">
        <v>275</v>
      </c>
      <c r="AA56" s="5" t="s">
        <v>275</v>
      </c>
      <c r="AB56" s="6">
        <f>AB59+AB57</f>
        <v>153.30000000000001</v>
      </c>
      <c r="AC56" s="6">
        <f>AC59</f>
        <v>153.30000000000001</v>
      </c>
      <c r="AD56" s="6">
        <f>AD59+AD57</f>
        <v>111.82300000000001</v>
      </c>
      <c r="AE56" s="6">
        <f>AE59+AE57</f>
        <v>532.1</v>
      </c>
      <c r="AF56" s="6">
        <f>AF59+AF57</f>
        <v>532.1</v>
      </c>
      <c r="AG56" s="6">
        <f>AG59+AG57</f>
        <v>532.1</v>
      </c>
      <c r="AH56" s="6">
        <f t="shared" si="3"/>
        <v>153.30000000000001</v>
      </c>
      <c r="AI56" s="6">
        <f t="shared" si="4"/>
        <v>153.30000000000001</v>
      </c>
      <c r="AJ56" s="6">
        <f t="shared" si="5"/>
        <v>111.82300000000001</v>
      </c>
      <c r="AK56" s="6">
        <f t="shared" si="6"/>
        <v>532.1</v>
      </c>
      <c r="AL56" s="6">
        <f t="shared" si="7"/>
        <v>532.1</v>
      </c>
      <c r="AM56" s="6">
        <f t="shared" si="8"/>
        <v>532.1</v>
      </c>
      <c r="AN56" s="6">
        <f t="shared" si="9"/>
        <v>153.30000000000001</v>
      </c>
      <c r="AO56" s="6">
        <f t="shared" si="10"/>
        <v>111.82300000000001</v>
      </c>
      <c r="AP56" s="6">
        <f t="shared" si="11"/>
        <v>532.1</v>
      </c>
      <c r="AQ56" s="6">
        <f t="shared" si="12"/>
        <v>153.30000000000001</v>
      </c>
      <c r="AR56" s="6">
        <f t="shared" si="13"/>
        <v>111.82300000000001</v>
      </c>
      <c r="AS56" s="6">
        <f t="shared" si="14"/>
        <v>532.1</v>
      </c>
    </row>
    <row r="57" spans="1:45" ht="1.5" customHeight="1">
      <c r="A57" s="4" t="s">
        <v>130</v>
      </c>
      <c r="B57" s="5" t="s">
        <v>131</v>
      </c>
      <c r="C57" s="5" t="s">
        <v>275</v>
      </c>
      <c r="D57" s="5" t="s">
        <v>275</v>
      </c>
      <c r="E57" s="5" t="s">
        <v>275</v>
      </c>
      <c r="F57" s="5" t="s">
        <v>275</v>
      </c>
      <c r="G57" s="5" t="s">
        <v>275</v>
      </c>
      <c r="H57" s="5" t="s">
        <v>275</v>
      </c>
      <c r="I57" s="5" t="s">
        <v>275</v>
      </c>
      <c r="J57" s="5" t="s">
        <v>275</v>
      </c>
      <c r="K57" s="5" t="s">
        <v>275</v>
      </c>
      <c r="L57" s="5" t="s">
        <v>275</v>
      </c>
      <c r="M57" s="5" t="s">
        <v>275</v>
      </c>
      <c r="N57" s="5" t="s">
        <v>275</v>
      </c>
      <c r="O57" s="5" t="s">
        <v>275</v>
      </c>
      <c r="P57" s="5" t="s">
        <v>275</v>
      </c>
      <c r="Q57" s="5" t="s">
        <v>275</v>
      </c>
      <c r="R57" s="5" t="s">
        <v>275</v>
      </c>
      <c r="S57" s="5" t="s">
        <v>275</v>
      </c>
      <c r="T57" s="5" t="s">
        <v>275</v>
      </c>
      <c r="U57" s="5" t="s">
        <v>275</v>
      </c>
      <c r="V57" s="10" t="s">
        <v>275</v>
      </c>
      <c r="W57" s="29"/>
      <c r="X57" s="53"/>
      <c r="Y57" s="15" t="s">
        <v>275</v>
      </c>
      <c r="Z57" s="13" t="s">
        <v>275</v>
      </c>
      <c r="AA57" s="5" t="s">
        <v>275</v>
      </c>
      <c r="AB57" s="6"/>
      <c r="AC57" s="6" t="s">
        <v>220</v>
      </c>
      <c r="AD57" s="6"/>
      <c r="AE57" s="6"/>
      <c r="AF57" s="6"/>
      <c r="AG57" s="6"/>
      <c r="AH57" s="6">
        <f t="shared" si="3"/>
        <v>0</v>
      </c>
      <c r="AI57" s="6" t="str">
        <f t="shared" si="4"/>
        <v/>
      </c>
      <c r="AJ57" s="6">
        <f t="shared" si="5"/>
        <v>0</v>
      </c>
      <c r="AK57" s="6">
        <f t="shared" si="6"/>
        <v>0</v>
      </c>
      <c r="AL57" s="6">
        <f t="shared" si="7"/>
        <v>0</v>
      </c>
      <c r="AM57" s="6">
        <f t="shared" si="8"/>
        <v>0</v>
      </c>
      <c r="AN57" s="6">
        <f t="shared" si="9"/>
        <v>0</v>
      </c>
      <c r="AO57" s="6">
        <f t="shared" si="10"/>
        <v>0</v>
      </c>
      <c r="AP57" s="6">
        <f t="shared" si="11"/>
        <v>0</v>
      </c>
      <c r="AQ57" s="6">
        <f t="shared" si="12"/>
        <v>0</v>
      </c>
      <c r="AR57" s="6">
        <f t="shared" si="13"/>
        <v>0</v>
      </c>
      <c r="AS57" s="6">
        <f t="shared" si="14"/>
        <v>0</v>
      </c>
    </row>
    <row r="58" spans="1:45" ht="357">
      <c r="A58" s="4" t="s">
        <v>132</v>
      </c>
      <c r="B58" s="5" t="s">
        <v>133</v>
      </c>
      <c r="C58" s="5" t="s">
        <v>209</v>
      </c>
      <c r="D58" s="5" t="s">
        <v>210</v>
      </c>
      <c r="E58" s="5" t="s">
        <v>211</v>
      </c>
      <c r="F58" s="5" t="s">
        <v>220</v>
      </c>
      <c r="G58" s="5" t="s">
        <v>220</v>
      </c>
      <c r="H58" s="5" t="s">
        <v>220</v>
      </c>
      <c r="I58" s="5" t="s">
        <v>220</v>
      </c>
      <c r="J58" s="5" t="s">
        <v>220</v>
      </c>
      <c r="K58" s="5" t="s">
        <v>220</v>
      </c>
      <c r="L58" s="5" t="s">
        <v>220</v>
      </c>
      <c r="M58" s="5" t="s">
        <v>220</v>
      </c>
      <c r="N58" s="5" t="s">
        <v>220</v>
      </c>
      <c r="O58" s="5" t="s">
        <v>220</v>
      </c>
      <c r="P58" s="5" t="s">
        <v>220</v>
      </c>
      <c r="Q58" s="5" t="s">
        <v>134</v>
      </c>
      <c r="R58" s="5" t="s">
        <v>135</v>
      </c>
      <c r="S58" s="5" t="s">
        <v>136</v>
      </c>
      <c r="T58" s="5" t="s">
        <v>220</v>
      </c>
      <c r="U58" s="5" t="s">
        <v>220</v>
      </c>
      <c r="V58" s="10" t="s">
        <v>220</v>
      </c>
      <c r="W58" s="29"/>
      <c r="X58" s="53"/>
      <c r="Y58" s="15" t="s">
        <v>220</v>
      </c>
      <c r="Z58" s="13" t="s">
        <v>292</v>
      </c>
      <c r="AA58" s="5" t="s">
        <v>264</v>
      </c>
      <c r="AB58" s="6"/>
      <c r="AC58" s="6" t="s">
        <v>220</v>
      </c>
      <c r="AD58" s="6"/>
      <c r="AE58" s="6"/>
      <c r="AF58" s="6"/>
      <c r="AG58" s="6"/>
      <c r="AH58" s="6">
        <f t="shared" si="3"/>
        <v>0</v>
      </c>
      <c r="AI58" s="6" t="str">
        <f t="shared" si="4"/>
        <v/>
      </c>
      <c r="AJ58" s="6">
        <f t="shared" si="5"/>
        <v>0</v>
      </c>
      <c r="AK58" s="6">
        <f t="shared" si="6"/>
        <v>0</v>
      </c>
      <c r="AL58" s="6">
        <f t="shared" si="7"/>
        <v>0</v>
      </c>
      <c r="AM58" s="6">
        <f t="shared" si="8"/>
        <v>0</v>
      </c>
      <c r="AN58" s="6">
        <f t="shared" si="9"/>
        <v>0</v>
      </c>
      <c r="AO58" s="6">
        <f t="shared" si="10"/>
        <v>0</v>
      </c>
      <c r="AP58" s="6">
        <f t="shared" si="11"/>
        <v>0</v>
      </c>
      <c r="AQ58" s="6">
        <f t="shared" si="12"/>
        <v>0</v>
      </c>
      <c r="AR58" s="6">
        <f t="shared" si="13"/>
        <v>0</v>
      </c>
      <c r="AS58" s="6">
        <f t="shared" si="14"/>
        <v>0</v>
      </c>
    </row>
    <row r="59" spans="1:45" ht="122.25" customHeight="1">
      <c r="A59" s="4" t="s">
        <v>137</v>
      </c>
      <c r="B59" s="5" t="s">
        <v>138</v>
      </c>
      <c r="C59" s="5" t="s">
        <v>275</v>
      </c>
      <c r="D59" s="5" t="s">
        <v>275</v>
      </c>
      <c r="E59" s="5" t="s">
        <v>275</v>
      </c>
      <c r="F59" s="5" t="s">
        <v>275</v>
      </c>
      <c r="G59" s="5" t="s">
        <v>275</v>
      </c>
      <c r="H59" s="5" t="s">
        <v>275</v>
      </c>
      <c r="I59" s="5" t="s">
        <v>275</v>
      </c>
      <c r="J59" s="5" t="s">
        <v>275</v>
      </c>
      <c r="K59" s="5" t="s">
        <v>275</v>
      </c>
      <c r="L59" s="5" t="s">
        <v>275</v>
      </c>
      <c r="M59" s="5" t="s">
        <v>275</v>
      </c>
      <c r="N59" s="5" t="s">
        <v>275</v>
      </c>
      <c r="O59" s="5" t="s">
        <v>275</v>
      </c>
      <c r="P59" s="5" t="s">
        <v>275</v>
      </c>
      <c r="Q59" s="5" t="s">
        <v>275</v>
      </c>
      <c r="R59" s="5" t="s">
        <v>275</v>
      </c>
      <c r="S59" s="5" t="s">
        <v>275</v>
      </c>
      <c r="T59" s="5" t="s">
        <v>275</v>
      </c>
      <c r="U59" s="5" t="s">
        <v>275</v>
      </c>
      <c r="V59" s="10" t="s">
        <v>275</v>
      </c>
      <c r="W59" s="29"/>
      <c r="X59" s="53"/>
      <c r="Y59" s="15" t="s">
        <v>275</v>
      </c>
      <c r="Z59" s="13" t="s">
        <v>275</v>
      </c>
      <c r="AA59" s="5" t="s">
        <v>275</v>
      </c>
      <c r="AB59" s="6">
        <f>AB65+AB64+AB63+AB62+AB61+AB60</f>
        <v>153.30000000000001</v>
      </c>
      <c r="AC59" s="6">
        <f>AC63+AC62+AC61</f>
        <v>153.30000000000001</v>
      </c>
      <c r="AD59" s="6">
        <f>AD63+AD62+AD61</f>
        <v>111.82300000000001</v>
      </c>
      <c r="AE59" s="6">
        <v>532.1</v>
      </c>
      <c r="AF59" s="6">
        <v>532.1</v>
      </c>
      <c r="AG59" s="6">
        <v>532.1</v>
      </c>
      <c r="AH59" s="6">
        <f t="shared" si="3"/>
        <v>153.30000000000001</v>
      </c>
      <c r="AI59" s="6">
        <f t="shared" si="4"/>
        <v>153.30000000000001</v>
      </c>
      <c r="AJ59" s="6">
        <f t="shared" si="5"/>
        <v>111.82300000000001</v>
      </c>
      <c r="AK59" s="6">
        <f t="shared" si="6"/>
        <v>532.1</v>
      </c>
      <c r="AL59" s="6">
        <f t="shared" si="7"/>
        <v>532.1</v>
      </c>
      <c r="AM59" s="6">
        <f t="shared" si="8"/>
        <v>532.1</v>
      </c>
      <c r="AN59" s="6">
        <f t="shared" si="9"/>
        <v>153.30000000000001</v>
      </c>
      <c r="AO59" s="6">
        <f t="shared" si="10"/>
        <v>111.82300000000001</v>
      </c>
      <c r="AP59" s="6">
        <f t="shared" si="11"/>
        <v>532.1</v>
      </c>
      <c r="AQ59" s="6">
        <f t="shared" si="12"/>
        <v>153.30000000000001</v>
      </c>
      <c r="AR59" s="6">
        <f t="shared" si="13"/>
        <v>111.82300000000001</v>
      </c>
      <c r="AS59" s="6">
        <f t="shared" si="14"/>
        <v>532.1</v>
      </c>
    </row>
    <row r="60" spans="1:45" ht="409.5">
      <c r="A60" s="4" t="s">
        <v>139</v>
      </c>
      <c r="B60" s="5" t="s">
        <v>140</v>
      </c>
      <c r="C60" s="5" t="s">
        <v>326</v>
      </c>
      <c r="D60" s="5" t="s">
        <v>327</v>
      </c>
      <c r="E60" s="5" t="s">
        <v>328</v>
      </c>
      <c r="F60" s="5" t="s">
        <v>220</v>
      </c>
      <c r="G60" s="5" t="s">
        <v>220</v>
      </c>
      <c r="H60" s="5" t="s">
        <v>220</v>
      </c>
      <c r="I60" s="5" t="s">
        <v>220</v>
      </c>
      <c r="J60" s="5" t="s">
        <v>220</v>
      </c>
      <c r="K60" s="5" t="s">
        <v>220</v>
      </c>
      <c r="L60" s="5" t="s">
        <v>220</v>
      </c>
      <c r="M60" s="5" t="s">
        <v>220</v>
      </c>
      <c r="N60" s="5" t="s">
        <v>220</v>
      </c>
      <c r="O60" s="5" t="s">
        <v>220</v>
      </c>
      <c r="P60" s="5" t="s">
        <v>220</v>
      </c>
      <c r="Q60" s="5" t="s">
        <v>220</v>
      </c>
      <c r="R60" s="5" t="s">
        <v>220</v>
      </c>
      <c r="S60" s="5" t="s">
        <v>220</v>
      </c>
      <c r="T60" s="5" t="s">
        <v>341</v>
      </c>
      <c r="U60" s="5" t="s">
        <v>342</v>
      </c>
      <c r="V60" s="10" t="s">
        <v>343</v>
      </c>
      <c r="W60" s="29"/>
      <c r="X60" s="53"/>
      <c r="Y60" s="15" t="s">
        <v>220</v>
      </c>
      <c r="Z60" s="13" t="s">
        <v>260</v>
      </c>
      <c r="AA60" s="5" t="s">
        <v>286</v>
      </c>
      <c r="AB60" s="6"/>
      <c r="AC60" s="6"/>
      <c r="AD60" s="6"/>
      <c r="AE60" s="6" t="s">
        <v>220</v>
      </c>
      <c r="AF60" s="6" t="s">
        <v>220</v>
      </c>
      <c r="AG60" s="6" t="s">
        <v>220</v>
      </c>
      <c r="AH60" s="6">
        <f t="shared" si="3"/>
        <v>0</v>
      </c>
      <c r="AI60" s="6">
        <f t="shared" si="4"/>
        <v>0</v>
      </c>
      <c r="AJ60" s="6">
        <f t="shared" si="5"/>
        <v>0</v>
      </c>
      <c r="AK60" s="6" t="str">
        <f t="shared" si="6"/>
        <v/>
      </c>
      <c r="AL60" s="6" t="str">
        <f t="shared" si="7"/>
        <v/>
      </c>
      <c r="AM60" s="6" t="str">
        <f t="shared" si="8"/>
        <v/>
      </c>
      <c r="AN60" s="6">
        <f t="shared" si="9"/>
        <v>0</v>
      </c>
      <c r="AO60" s="6">
        <f t="shared" si="10"/>
        <v>0</v>
      </c>
      <c r="AP60" s="6" t="str">
        <f t="shared" si="11"/>
        <v/>
      </c>
      <c r="AQ60" s="6">
        <f t="shared" si="12"/>
        <v>0</v>
      </c>
      <c r="AR60" s="6">
        <f t="shared" si="13"/>
        <v>0</v>
      </c>
      <c r="AS60" s="6" t="str">
        <f t="shared" si="14"/>
        <v/>
      </c>
    </row>
    <row r="61" spans="1:45" ht="80.25" customHeight="1">
      <c r="A61" s="4" t="s">
        <v>142</v>
      </c>
      <c r="B61" s="5" t="s">
        <v>143</v>
      </c>
      <c r="C61" s="5" t="s">
        <v>178</v>
      </c>
      <c r="D61" s="5" t="s">
        <v>179</v>
      </c>
      <c r="E61" s="5" t="s">
        <v>180</v>
      </c>
      <c r="F61" s="5" t="s">
        <v>220</v>
      </c>
      <c r="G61" s="5" t="s">
        <v>220</v>
      </c>
      <c r="H61" s="5" t="s">
        <v>220</v>
      </c>
      <c r="I61" s="5" t="s">
        <v>220</v>
      </c>
      <c r="J61" s="5" t="s">
        <v>220</v>
      </c>
      <c r="K61" s="5" t="s">
        <v>220</v>
      </c>
      <c r="L61" s="5" t="s">
        <v>220</v>
      </c>
      <c r="M61" s="5" t="s">
        <v>220</v>
      </c>
      <c r="N61" s="5" t="s">
        <v>220</v>
      </c>
      <c r="O61" s="5" t="s">
        <v>220</v>
      </c>
      <c r="P61" s="5" t="s">
        <v>220</v>
      </c>
      <c r="Q61" s="5" t="s">
        <v>220</v>
      </c>
      <c r="R61" s="5" t="s">
        <v>220</v>
      </c>
      <c r="S61" s="5" t="s">
        <v>220</v>
      </c>
      <c r="T61" s="5" t="s">
        <v>220</v>
      </c>
      <c r="U61" s="5" t="s">
        <v>220</v>
      </c>
      <c r="V61" s="10" t="s">
        <v>220</v>
      </c>
      <c r="W61" s="29"/>
      <c r="X61" s="53"/>
      <c r="Y61" s="15" t="s">
        <v>220</v>
      </c>
      <c r="Z61" s="13" t="s">
        <v>276</v>
      </c>
      <c r="AA61" s="5" t="s">
        <v>263</v>
      </c>
      <c r="AB61" s="6">
        <v>15.323</v>
      </c>
      <c r="AC61" s="6">
        <v>15.323</v>
      </c>
      <c r="AD61" s="6">
        <v>16.088999999999999</v>
      </c>
      <c r="AE61" s="6">
        <v>16.100000000000001</v>
      </c>
      <c r="AF61" s="6">
        <v>16.100000000000001</v>
      </c>
      <c r="AG61" s="6">
        <v>16.100000000000001</v>
      </c>
      <c r="AH61" s="6">
        <f t="shared" si="3"/>
        <v>15.323</v>
      </c>
      <c r="AI61" s="6">
        <f t="shared" si="4"/>
        <v>15.323</v>
      </c>
      <c r="AJ61" s="6">
        <f t="shared" si="5"/>
        <v>16.088999999999999</v>
      </c>
      <c r="AK61" s="6">
        <f t="shared" si="6"/>
        <v>16.100000000000001</v>
      </c>
      <c r="AL61" s="6">
        <f t="shared" si="7"/>
        <v>16.100000000000001</v>
      </c>
      <c r="AM61" s="6">
        <f t="shared" si="8"/>
        <v>16.100000000000001</v>
      </c>
      <c r="AN61" s="6">
        <f t="shared" si="9"/>
        <v>15.323</v>
      </c>
      <c r="AO61" s="6">
        <f t="shared" si="10"/>
        <v>16.088999999999999</v>
      </c>
      <c r="AP61" s="6">
        <f t="shared" si="11"/>
        <v>16.100000000000001</v>
      </c>
      <c r="AQ61" s="6">
        <f t="shared" si="12"/>
        <v>15.323</v>
      </c>
      <c r="AR61" s="6">
        <f t="shared" si="13"/>
        <v>16.088999999999999</v>
      </c>
      <c r="AS61" s="6">
        <f t="shared" si="14"/>
        <v>16.100000000000001</v>
      </c>
    </row>
    <row r="62" spans="1:45" ht="245.25" customHeight="1">
      <c r="A62" s="4" t="s">
        <v>144</v>
      </c>
      <c r="B62" s="5" t="s">
        <v>145</v>
      </c>
      <c r="C62" s="5" t="s">
        <v>326</v>
      </c>
      <c r="D62" s="5" t="s">
        <v>176</v>
      </c>
      <c r="E62" s="5" t="s">
        <v>328</v>
      </c>
      <c r="F62" s="5" t="s">
        <v>220</v>
      </c>
      <c r="G62" s="5" t="s">
        <v>220</v>
      </c>
      <c r="H62" s="5" t="s">
        <v>220</v>
      </c>
      <c r="I62" s="5" t="s">
        <v>220</v>
      </c>
      <c r="J62" s="5" t="s">
        <v>220</v>
      </c>
      <c r="K62" s="5" t="s">
        <v>220</v>
      </c>
      <c r="L62" s="5" t="s">
        <v>220</v>
      </c>
      <c r="M62" s="5" t="s">
        <v>220</v>
      </c>
      <c r="N62" s="5" t="s">
        <v>220</v>
      </c>
      <c r="O62" s="5" t="s">
        <v>220</v>
      </c>
      <c r="P62" s="5" t="s">
        <v>220</v>
      </c>
      <c r="Q62" s="5" t="s">
        <v>220</v>
      </c>
      <c r="R62" s="5" t="s">
        <v>220</v>
      </c>
      <c r="S62" s="5" t="s">
        <v>220</v>
      </c>
      <c r="T62" s="5" t="s">
        <v>322</v>
      </c>
      <c r="U62" s="5" t="s">
        <v>323</v>
      </c>
      <c r="V62" s="10" t="s">
        <v>324</v>
      </c>
      <c r="W62" s="73" t="s">
        <v>91</v>
      </c>
      <c r="X62" s="68"/>
      <c r="Y62" s="15" t="s">
        <v>220</v>
      </c>
      <c r="Z62" s="13" t="s">
        <v>260</v>
      </c>
      <c r="AA62" s="5" t="s">
        <v>292</v>
      </c>
      <c r="AB62" s="6">
        <v>32.6</v>
      </c>
      <c r="AC62" s="6">
        <v>32.6</v>
      </c>
      <c r="AD62" s="6">
        <v>33.32</v>
      </c>
      <c r="AE62" s="6">
        <v>33.299999999999997</v>
      </c>
      <c r="AF62" s="6">
        <v>33.299999999999997</v>
      </c>
      <c r="AG62" s="6">
        <v>33.299999999999997</v>
      </c>
      <c r="AH62" s="6">
        <f t="shared" si="3"/>
        <v>32.6</v>
      </c>
      <c r="AI62" s="6">
        <f t="shared" si="4"/>
        <v>32.6</v>
      </c>
      <c r="AJ62" s="6">
        <f t="shared" si="5"/>
        <v>33.32</v>
      </c>
      <c r="AK62" s="6">
        <f t="shared" si="6"/>
        <v>33.299999999999997</v>
      </c>
      <c r="AL62" s="6">
        <f t="shared" si="7"/>
        <v>33.299999999999997</v>
      </c>
      <c r="AM62" s="6">
        <f t="shared" si="8"/>
        <v>33.299999999999997</v>
      </c>
      <c r="AN62" s="6">
        <f t="shared" si="9"/>
        <v>32.6</v>
      </c>
      <c r="AO62" s="6">
        <f t="shared" si="10"/>
        <v>33.32</v>
      </c>
      <c r="AP62" s="6">
        <f t="shared" si="11"/>
        <v>33.299999999999997</v>
      </c>
      <c r="AQ62" s="6">
        <f t="shared" si="12"/>
        <v>32.6</v>
      </c>
      <c r="AR62" s="6">
        <f t="shared" si="13"/>
        <v>33.32</v>
      </c>
      <c r="AS62" s="6">
        <f t="shared" si="14"/>
        <v>33.299999999999997</v>
      </c>
    </row>
    <row r="63" spans="1:45" ht="297" customHeight="1">
      <c r="A63" s="4" t="s">
        <v>146</v>
      </c>
      <c r="B63" s="5" t="s">
        <v>147</v>
      </c>
      <c r="C63" s="5" t="s">
        <v>187</v>
      </c>
      <c r="D63" s="5" t="s">
        <v>188</v>
      </c>
      <c r="E63" s="5" t="s">
        <v>189</v>
      </c>
      <c r="F63" s="5" t="s">
        <v>220</v>
      </c>
      <c r="G63" s="5" t="s">
        <v>220</v>
      </c>
      <c r="H63" s="5" t="s">
        <v>220</v>
      </c>
      <c r="I63" s="5" t="s">
        <v>220</v>
      </c>
      <c r="J63" s="5" t="s">
        <v>220</v>
      </c>
      <c r="K63" s="5" t="s">
        <v>220</v>
      </c>
      <c r="L63" s="5" t="s">
        <v>220</v>
      </c>
      <c r="M63" s="5" t="s">
        <v>220</v>
      </c>
      <c r="N63" s="5" t="s">
        <v>220</v>
      </c>
      <c r="O63" s="5" t="s">
        <v>220</v>
      </c>
      <c r="P63" s="5" t="s">
        <v>220</v>
      </c>
      <c r="Q63" s="5" t="s">
        <v>220</v>
      </c>
      <c r="R63" s="5" t="s">
        <v>220</v>
      </c>
      <c r="S63" s="5" t="s">
        <v>220</v>
      </c>
      <c r="T63" s="5" t="s">
        <v>220</v>
      </c>
      <c r="U63" s="5" t="s">
        <v>220</v>
      </c>
      <c r="V63" s="10" t="s">
        <v>220</v>
      </c>
      <c r="W63" s="74" t="s">
        <v>348</v>
      </c>
      <c r="X63" s="55" t="s">
        <v>90</v>
      </c>
      <c r="Y63" s="15" t="s">
        <v>220</v>
      </c>
      <c r="Z63" s="13" t="s">
        <v>286</v>
      </c>
      <c r="AA63" s="5" t="s">
        <v>287</v>
      </c>
      <c r="AB63" s="6">
        <v>105.377</v>
      </c>
      <c r="AC63" s="6">
        <v>105.377</v>
      </c>
      <c r="AD63" s="6">
        <v>62.414000000000001</v>
      </c>
      <c r="AE63" s="6">
        <v>126.672</v>
      </c>
      <c r="AF63" s="6">
        <v>126.672</v>
      </c>
      <c r="AG63" s="6">
        <v>126.672</v>
      </c>
      <c r="AH63" s="6">
        <f t="shared" si="3"/>
        <v>105.377</v>
      </c>
      <c r="AI63" s="6">
        <f t="shared" si="4"/>
        <v>105.377</v>
      </c>
      <c r="AJ63" s="6">
        <f t="shared" si="5"/>
        <v>62.414000000000001</v>
      </c>
      <c r="AK63" s="6">
        <f t="shared" si="6"/>
        <v>126.672</v>
      </c>
      <c r="AL63" s="6">
        <f t="shared" si="7"/>
        <v>126.672</v>
      </c>
      <c r="AM63" s="6">
        <f t="shared" si="8"/>
        <v>126.672</v>
      </c>
      <c r="AN63" s="6">
        <f t="shared" si="9"/>
        <v>105.377</v>
      </c>
      <c r="AO63" s="6">
        <f t="shared" si="10"/>
        <v>62.414000000000001</v>
      </c>
      <c r="AP63" s="6">
        <f t="shared" si="11"/>
        <v>126.672</v>
      </c>
      <c r="AQ63" s="6">
        <f t="shared" si="12"/>
        <v>105.377</v>
      </c>
      <c r="AR63" s="6">
        <f t="shared" si="13"/>
        <v>62.414000000000001</v>
      </c>
      <c r="AS63" s="6">
        <f t="shared" si="14"/>
        <v>126.672</v>
      </c>
    </row>
    <row r="64" spans="1:45" ht="1.5" customHeight="1">
      <c r="A64" s="4" t="s">
        <v>148</v>
      </c>
      <c r="B64" s="5" t="s">
        <v>149</v>
      </c>
      <c r="C64" s="5" t="s">
        <v>326</v>
      </c>
      <c r="D64" s="5" t="s">
        <v>212</v>
      </c>
      <c r="E64" s="5" t="s">
        <v>328</v>
      </c>
      <c r="F64" s="5" t="s">
        <v>220</v>
      </c>
      <c r="G64" s="5" t="s">
        <v>220</v>
      </c>
      <c r="H64" s="5" t="s">
        <v>220</v>
      </c>
      <c r="I64" s="5" t="s">
        <v>220</v>
      </c>
      <c r="J64" s="5" t="s">
        <v>220</v>
      </c>
      <c r="K64" s="5" t="s">
        <v>220</v>
      </c>
      <c r="L64" s="5" t="s">
        <v>220</v>
      </c>
      <c r="M64" s="5" t="s">
        <v>306</v>
      </c>
      <c r="N64" s="5" t="s">
        <v>290</v>
      </c>
      <c r="O64" s="5" t="s">
        <v>307</v>
      </c>
      <c r="P64" s="5" t="s">
        <v>308</v>
      </c>
      <c r="Q64" s="5" t="s">
        <v>220</v>
      </c>
      <c r="R64" s="5" t="s">
        <v>220</v>
      </c>
      <c r="S64" s="5" t="s">
        <v>220</v>
      </c>
      <c r="T64" s="5" t="s">
        <v>220</v>
      </c>
      <c r="U64" s="5" t="s">
        <v>220</v>
      </c>
      <c r="V64" s="10" t="s">
        <v>220</v>
      </c>
      <c r="W64" s="29"/>
      <c r="X64" s="53"/>
      <c r="Y64" s="15" t="s">
        <v>220</v>
      </c>
      <c r="Z64" s="13" t="s">
        <v>286</v>
      </c>
      <c r="AA64" s="5" t="s">
        <v>293</v>
      </c>
      <c r="AB64" s="6"/>
      <c r="AC64" s="6"/>
      <c r="AD64" s="6" t="s">
        <v>220</v>
      </c>
      <c r="AE64" s="6" t="s">
        <v>220</v>
      </c>
      <c r="AF64" s="6" t="s">
        <v>220</v>
      </c>
      <c r="AG64" s="6" t="s">
        <v>220</v>
      </c>
      <c r="AH64" s="6">
        <f t="shared" si="3"/>
        <v>0</v>
      </c>
      <c r="AI64" s="6">
        <f t="shared" si="4"/>
        <v>0</v>
      </c>
      <c r="AJ64" s="6" t="str">
        <f t="shared" si="5"/>
        <v/>
      </c>
      <c r="AK64" s="6" t="str">
        <f t="shared" si="6"/>
        <v/>
      </c>
      <c r="AL64" s="6" t="str">
        <f t="shared" si="7"/>
        <v/>
      </c>
      <c r="AM64" s="6" t="str">
        <f t="shared" si="8"/>
        <v/>
      </c>
      <c r="AN64" s="6">
        <f t="shared" si="9"/>
        <v>0</v>
      </c>
      <c r="AO64" s="6" t="str">
        <f t="shared" si="10"/>
        <v/>
      </c>
      <c r="AP64" s="6" t="str">
        <f t="shared" si="11"/>
        <v/>
      </c>
      <c r="AQ64" s="6">
        <f t="shared" si="12"/>
        <v>0</v>
      </c>
      <c r="AR64" s="6" t="str">
        <f t="shared" si="13"/>
        <v/>
      </c>
      <c r="AS64" s="6" t="str">
        <f t="shared" si="14"/>
        <v/>
      </c>
    </row>
    <row r="65" spans="1:45">
      <c r="A65" s="7" t="s">
        <v>220</v>
      </c>
      <c r="B65" s="8" t="s">
        <v>220</v>
      </c>
      <c r="C65" s="8" t="s">
        <v>220</v>
      </c>
      <c r="D65" s="8" t="s">
        <v>220</v>
      </c>
      <c r="E65" s="8" t="s">
        <v>220</v>
      </c>
      <c r="F65" s="8" t="s">
        <v>220</v>
      </c>
      <c r="G65" s="8" t="s">
        <v>220</v>
      </c>
      <c r="H65" s="8" t="s">
        <v>220</v>
      </c>
      <c r="I65" s="8" t="s">
        <v>220</v>
      </c>
      <c r="J65" s="8" t="s">
        <v>220</v>
      </c>
      <c r="K65" s="8" t="s">
        <v>220</v>
      </c>
      <c r="L65" s="8" t="s">
        <v>220</v>
      </c>
      <c r="M65" s="8" t="s">
        <v>220</v>
      </c>
      <c r="N65" s="8" t="s">
        <v>220</v>
      </c>
      <c r="O65" s="8" t="s">
        <v>220</v>
      </c>
      <c r="P65" s="8" t="s">
        <v>220</v>
      </c>
      <c r="Q65" s="8" t="s">
        <v>220</v>
      </c>
      <c r="R65" s="8" t="s">
        <v>220</v>
      </c>
      <c r="S65" s="8" t="s">
        <v>220</v>
      </c>
      <c r="T65" s="8" t="s">
        <v>220</v>
      </c>
      <c r="U65" s="8" t="s">
        <v>220</v>
      </c>
      <c r="V65" s="11" t="s">
        <v>220</v>
      </c>
      <c r="W65" s="29"/>
      <c r="X65" s="53"/>
      <c r="Y65" s="15" t="s">
        <v>220</v>
      </c>
      <c r="Z65" s="13" t="s">
        <v>286</v>
      </c>
      <c r="AA65" s="5" t="s">
        <v>262</v>
      </c>
      <c r="AB65" s="6"/>
      <c r="AC65" s="6" t="s">
        <v>220</v>
      </c>
      <c r="AD65" s="6" t="s">
        <v>220</v>
      </c>
      <c r="AE65" s="6" t="s">
        <v>220</v>
      </c>
      <c r="AF65" s="6" t="s">
        <v>220</v>
      </c>
      <c r="AG65" s="6" t="s">
        <v>220</v>
      </c>
      <c r="AH65" s="6">
        <f t="shared" si="3"/>
        <v>0</v>
      </c>
      <c r="AI65" s="6" t="str">
        <f t="shared" si="4"/>
        <v/>
      </c>
      <c r="AJ65" s="6" t="str">
        <f t="shared" si="5"/>
        <v/>
      </c>
      <c r="AK65" s="6" t="str">
        <f t="shared" si="6"/>
        <v/>
      </c>
      <c r="AL65" s="6" t="str">
        <f t="shared" si="7"/>
        <v/>
      </c>
      <c r="AM65" s="6" t="str">
        <f t="shared" si="8"/>
        <v/>
      </c>
      <c r="AN65" s="6">
        <f t="shared" si="9"/>
        <v>0</v>
      </c>
      <c r="AO65" s="6" t="str">
        <f t="shared" si="10"/>
        <v/>
      </c>
      <c r="AP65" s="6" t="str">
        <f t="shared" si="11"/>
        <v/>
      </c>
      <c r="AQ65" s="6">
        <f t="shared" si="12"/>
        <v>0</v>
      </c>
      <c r="AR65" s="6" t="str">
        <f t="shared" si="13"/>
        <v/>
      </c>
      <c r="AS65" s="6" t="str">
        <f t="shared" si="14"/>
        <v/>
      </c>
    </row>
    <row r="66" spans="1:45" ht="165.75">
      <c r="A66" s="4" t="s">
        <v>150</v>
      </c>
      <c r="B66" s="5" t="s">
        <v>151</v>
      </c>
      <c r="C66" s="5" t="s">
        <v>275</v>
      </c>
      <c r="D66" s="5" t="s">
        <v>275</v>
      </c>
      <c r="E66" s="5" t="s">
        <v>275</v>
      </c>
      <c r="F66" s="5" t="s">
        <v>275</v>
      </c>
      <c r="G66" s="5" t="s">
        <v>275</v>
      </c>
      <c r="H66" s="5" t="s">
        <v>275</v>
      </c>
      <c r="I66" s="5" t="s">
        <v>275</v>
      </c>
      <c r="J66" s="5" t="s">
        <v>275</v>
      </c>
      <c r="K66" s="5" t="s">
        <v>275</v>
      </c>
      <c r="L66" s="5" t="s">
        <v>275</v>
      </c>
      <c r="M66" s="5" t="s">
        <v>275</v>
      </c>
      <c r="N66" s="5" t="s">
        <v>275</v>
      </c>
      <c r="O66" s="5" t="s">
        <v>275</v>
      </c>
      <c r="P66" s="5" t="s">
        <v>275</v>
      </c>
      <c r="Q66" s="5" t="s">
        <v>275</v>
      </c>
      <c r="R66" s="5" t="s">
        <v>275</v>
      </c>
      <c r="S66" s="5" t="s">
        <v>275</v>
      </c>
      <c r="T66" s="5" t="s">
        <v>275</v>
      </c>
      <c r="U66" s="5" t="s">
        <v>275</v>
      </c>
      <c r="V66" s="10" t="s">
        <v>275</v>
      </c>
      <c r="W66" s="29"/>
      <c r="X66" s="53"/>
      <c r="Y66" s="15" t="s">
        <v>275</v>
      </c>
      <c r="Z66" s="13" t="s">
        <v>275</v>
      </c>
      <c r="AA66" s="5" t="s">
        <v>275</v>
      </c>
      <c r="AB66" s="6">
        <f t="shared" ref="AB66:AG66" si="15">AB67</f>
        <v>243.5</v>
      </c>
      <c r="AC66" s="6">
        <f t="shared" si="15"/>
        <v>243.5</v>
      </c>
      <c r="AD66" s="6">
        <f t="shared" si="15"/>
        <v>251.41</v>
      </c>
      <c r="AE66" s="6">
        <f t="shared" si="15"/>
        <v>251.4</v>
      </c>
      <c r="AF66" s="6">
        <f t="shared" si="15"/>
        <v>251.4</v>
      </c>
      <c r="AG66" s="6">
        <f t="shared" si="15"/>
        <v>243.5</v>
      </c>
      <c r="AH66" s="6">
        <f t="shared" si="3"/>
        <v>243.5</v>
      </c>
      <c r="AI66" s="6">
        <f t="shared" si="4"/>
        <v>243.5</v>
      </c>
      <c r="AJ66" s="6">
        <f t="shared" si="5"/>
        <v>251.41</v>
      </c>
      <c r="AK66" s="6">
        <f t="shared" si="6"/>
        <v>251.4</v>
      </c>
      <c r="AL66" s="6">
        <f t="shared" si="7"/>
        <v>251.4</v>
      </c>
      <c r="AM66" s="6">
        <f t="shared" si="8"/>
        <v>243.5</v>
      </c>
      <c r="AN66" s="6">
        <f t="shared" si="9"/>
        <v>243.5</v>
      </c>
      <c r="AO66" s="6">
        <f t="shared" si="10"/>
        <v>251.41</v>
      </c>
      <c r="AP66" s="6">
        <f t="shared" si="11"/>
        <v>251.4</v>
      </c>
      <c r="AQ66" s="6">
        <f t="shared" si="12"/>
        <v>243.5</v>
      </c>
      <c r="AR66" s="6">
        <f t="shared" si="13"/>
        <v>251.41</v>
      </c>
      <c r="AS66" s="6">
        <f t="shared" si="14"/>
        <v>251.4</v>
      </c>
    </row>
    <row r="67" spans="1:45" ht="53.25" customHeight="1">
      <c r="A67" s="4" t="s">
        <v>152</v>
      </c>
      <c r="B67" s="5" t="s">
        <v>153</v>
      </c>
      <c r="C67" s="5" t="s">
        <v>275</v>
      </c>
      <c r="D67" s="5" t="s">
        <v>275</v>
      </c>
      <c r="E67" s="5" t="s">
        <v>275</v>
      </c>
      <c r="F67" s="5" t="s">
        <v>275</v>
      </c>
      <c r="G67" s="5" t="s">
        <v>275</v>
      </c>
      <c r="H67" s="5" t="s">
        <v>275</v>
      </c>
      <c r="I67" s="5" t="s">
        <v>275</v>
      </c>
      <c r="J67" s="5" t="s">
        <v>275</v>
      </c>
      <c r="K67" s="5" t="s">
        <v>275</v>
      </c>
      <c r="L67" s="5" t="s">
        <v>275</v>
      </c>
      <c r="M67" s="5" t="s">
        <v>275</v>
      </c>
      <c r="N67" s="5" t="s">
        <v>275</v>
      </c>
      <c r="O67" s="5" t="s">
        <v>275</v>
      </c>
      <c r="P67" s="5" t="s">
        <v>275</v>
      </c>
      <c r="Q67" s="5" t="s">
        <v>275</v>
      </c>
      <c r="R67" s="5" t="s">
        <v>275</v>
      </c>
      <c r="S67" s="5" t="s">
        <v>275</v>
      </c>
      <c r="T67" s="5" t="s">
        <v>275</v>
      </c>
      <c r="U67" s="5" t="s">
        <v>275</v>
      </c>
      <c r="V67" s="10" t="s">
        <v>275</v>
      </c>
      <c r="W67" s="29"/>
      <c r="X67" s="53"/>
      <c r="Y67" s="15" t="s">
        <v>275</v>
      </c>
      <c r="Z67" s="13" t="s">
        <v>275</v>
      </c>
      <c r="AA67" s="5" t="s">
        <v>275</v>
      </c>
      <c r="AB67" s="6">
        <f>AB69+AB68</f>
        <v>243.5</v>
      </c>
      <c r="AC67" s="6">
        <f>AC69+AC68</f>
        <v>243.5</v>
      </c>
      <c r="AD67" s="6">
        <f>AD69+AD68</f>
        <v>251.41</v>
      </c>
      <c r="AE67" s="6">
        <f>SUM(AE68)</f>
        <v>251.4</v>
      </c>
      <c r="AF67" s="6">
        <f>SUM(AF68)</f>
        <v>251.4</v>
      </c>
      <c r="AG67" s="6">
        <f>SUM(AG68)</f>
        <v>243.5</v>
      </c>
      <c r="AH67" s="6">
        <f t="shared" si="3"/>
        <v>243.5</v>
      </c>
      <c r="AI67" s="6">
        <f t="shared" si="4"/>
        <v>243.5</v>
      </c>
      <c r="AJ67" s="6">
        <f t="shared" si="5"/>
        <v>251.41</v>
      </c>
      <c r="AK67" s="6">
        <f t="shared" si="6"/>
        <v>251.4</v>
      </c>
      <c r="AL67" s="6">
        <f t="shared" si="7"/>
        <v>251.4</v>
      </c>
      <c r="AM67" s="6">
        <f t="shared" si="8"/>
        <v>243.5</v>
      </c>
      <c r="AN67" s="6">
        <f t="shared" si="9"/>
        <v>243.5</v>
      </c>
      <c r="AO67" s="6">
        <f t="shared" si="10"/>
        <v>251.41</v>
      </c>
      <c r="AP67" s="6">
        <f t="shared" si="11"/>
        <v>251.4</v>
      </c>
      <c r="AQ67" s="6">
        <f t="shared" si="12"/>
        <v>243.5</v>
      </c>
      <c r="AR67" s="6">
        <f t="shared" si="13"/>
        <v>251.41</v>
      </c>
      <c r="AS67" s="6">
        <f t="shared" si="14"/>
        <v>251.4</v>
      </c>
    </row>
    <row r="68" spans="1:45" ht="117" customHeight="1">
      <c r="A68" s="4" t="s">
        <v>154</v>
      </c>
      <c r="B68" s="5" t="s">
        <v>155</v>
      </c>
      <c r="C68" s="5" t="s">
        <v>213</v>
      </c>
      <c r="D68" s="5" t="s">
        <v>214</v>
      </c>
      <c r="E68" s="5" t="s">
        <v>215</v>
      </c>
      <c r="F68" s="5" t="s">
        <v>156</v>
      </c>
      <c r="G68" s="5" t="s">
        <v>278</v>
      </c>
      <c r="H68" s="5" t="s">
        <v>157</v>
      </c>
      <c r="I68" s="5" t="s">
        <v>158</v>
      </c>
      <c r="J68" s="5" t="s">
        <v>220</v>
      </c>
      <c r="K68" s="5" t="s">
        <v>220</v>
      </c>
      <c r="L68" s="5" t="s">
        <v>220</v>
      </c>
      <c r="M68" s="5" t="s">
        <v>220</v>
      </c>
      <c r="N68" s="5" t="s">
        <v>220</v>
      </c>
      <c r="O68" s="5" t="s">
        <v>220</v>
      </c>
      <c r="P68" s="5" t="s">
        <v>220</v>
      </c>
      <c r="Q68" s="5" t="s">
        <v>329</v>
      </c>
      <c r="R68" s="5" t="s">
        <v>330</v>
      </c>
      <c r="S68" s="5" t="s">
        <v>331</v>
      </c>
      <c r="T68" s="5" t="s">
        <v>220</v>
      </c>
      <c r="U68" s="5" t="s">
        <v>220</v>
      </c>
      <c r="V68" s="10" t="s">
        <v>220</v>
      </c>
      <c r="W68" s="39" t="s">
        <v>49</v>
      </c>
      <c r="X68" s="55" t="s">
        <v>50</v>
      </c>
      <c r="Y68" s="15" t="s">
        <v>220</v>
      </c>
      <c r="Z68" s="13" t="s">
        <v>294</v>
      </c>
      <c r="AA68" s="5" t="s">
        <v>292</v>
      </c>
      <c r="AB68" s="6">
        <v>243.5</v>
      </c>
      <c r="AC68" s="6">
        <v>243.5</v>
      </c>
      <c r="AD68" s="6">
        <v>251.41</v>
      </c>
      <c r="AE68" s="6">
        <v>251.4</v>
      </c>
      <c r="AF68" s="6">
        <v>251.4</v>
      </c>
      <c r="AG68" s="6">
        <v>243.5</v>
      </c>
      <c r="AH68" s="6">
        <f t="shared" si="3"/>
        <v>243.5</v>
      </c>
      <c r="AI68" s="6">
        <f t="shared" si="4"/>
        <v>243.5</v>
      </c>
      <c r="AJ68" s="6">
        <f t="shared" si="5"/>
        <v>251.41</v>
      </c>
      <c r="AK68" s="6">
        <f t="shared" si="6"/>
        <v>251.4</v>
      </c>
      <c r="AL68" s="6">
        <f t="shared" si="7"/>
        <v>251.4</v>
      </c>
      <c r="AM68" s="6">
        <f t="shared" si="8"/>
        <v>243.5</v>
      </c>
      <c r="AN68" s="6">
        <f t="shared" si="9"/>
        <v>243.5</v>
      </c>
      <c r="AO68" s="6">
        <f t="shared" si="10"/>
        <v>251.41</v>
      </c>
      <c r="AP68" s="6">
        <f t="shared" si="11"/>
        <v>251.4</v>
      </c>
      <c r="AQ68" s="6">
        <f t="shared" si="12"/>
        <v>243.5</v>
      </c>
      <c r="AR68" s="6">
        <f t="shared" si="13"/>
        <v>251.41</v>
      </c>
      <c r="AS68" s="6">
        <f t="shared" si="14"/>
        <v>251.4</v>
      </c>
    </row>
    <row r="69" spans="1:45" ht="43.5" customHeight="1">
      <c r="A69" s="4" t="s">
        <v>159</v>
      </c>
      <c r="B69" s="5" t="s">
        <v>160</v>
      </c>
      <c r="C69" s="5" t="s">
        <v>318</v>
      </c>
      <c r="D69" s="5" t="s">
        <v>332</v>
      </c>
      <c r="E69" s="5" t="s">
        <v>319</v>
      </c>
      <c r="F69" s="5" t="s">
        <v>220</v>
      </c>
      <c r="G69" s="5" t="s">
        <v>220</v>
      </c>
      <c r="H69" s="5" t="s">
        <v>220</v>
      </c>
      <c r="I69" s="5" t="s">
        <v>220</v>
      </c>
      <c r="J69" s="5" t="s">
        <v>220</v>
      </c>
      <c r="K69" s="5" t="s">
        <v>220</v>
      </c>
      <c r="L69" s="5" t="s">
        <v>220</v>
      </c>
      <c r="M69" s="5" t="s">
        <v>220</v>
      </c>
      <c r="N69" s="5" t="s">
        <v>220</v>
      </c>
      <c r="O69" s="5" t="s">
        <v>220</v>
      </c>
      <c r="P69" s="5" t="s">
        <v>220</v>
      </c>
      <c r="Q69" s="5" t="s">
        <v>320</v>
      </c>
      <c r="R69" s="5" t="s">
        <v>161</v>
      </c>
      <c r="S69" s="5" t="s">
        <v>321</v>
      </c>
      <c r="T69" s="5" t="s">
        <v>220</v>
      </c>
      <c r="U69" s="5" t="s">
        <v>220</v>
      </c>
      <c r="V69" s="10" t="s">
        <v>220</v>
      </c>
      <c r="W69" s="29"/>
      <c r="X69" s="53"/>
      <c r="Y69" s="15" t="s">
        <v>220</v>
      </c>
      <c r="Z69" s="13" t="s">
        <v>260</v>
      </c>
      <c r="AA69" s="5" t="s">
        <v>286</v>
      </c>
      <c r="AB69" s="6"/>
      <c r="AC69" s="6"/>
      <c r="AD69" s="6"/>
      <c r="AE69" s="6" t="s">
        <v>220</v>
      </c>
      <c r="AF69" s="6" t="s">
        <v>220</v>
      </c>
      <c r="AG69" s="6" t="s">
        <v>220</v>
      </c>
      <c r="AH69" s="6">
        <f t="shared" si="3"/>
        <v>0</v>
      </c>
      <c r="AI69" s="6">
        <f t="shared" si="4"/>
        <v>0</v>
      </c>
      <c r="AJ69" s="6">
        <f t="shared" si="5"/>
        <v>0</v>
      </c>
      <c r="AK69" s="6" t="str">
        <f t="shared" si="6"/>
        <v/>
      </c>
      <c r="AL69" s="6" t="str">
        <f t="shared" si="7"/>
        <v/>
      </c>
      <c r="AM69" s="6" t="str">
        <f t="shared" si="8"/>
        <v/>
      </c>
      <c r="AN69" s="6">
        <f t="shared" si="9"/>
        <v>0</v>
      </c>
      <c r="AO69" s="6">
        <f t="shared" si="10"/>
        <v>0</v>
      </c>
      <c r="AP69" s="6" t="str">
        <f t="shared" si="11"/>
        <v/>
      </c>
      <c r="AQ69" s="6">
        <f t="shared" si="12"/>
        <v>0</v>
      </c>
      <c r="AR69" s="6">
        <f t="shared" si="13"/>
        <v>0</v>
      </c>
      <c r="AS69" s="6" t="str">
        <f t="shared" si="14"/>
        <v/>
      </c>
    </row>
    <row r="70" spans="1:45" ht="132.75" customHeight="1">
      <c r="A70" s="4" t="s">
        <v>162</v>
      </c>
      <c r="B70" s="5" t="s">
        <v>163</v>
      </c>
      <c r="C70" s="5" t="s">
        <v>275</v>
      </c>
      <c r="D70" s="5" t="s">
        <v>275</v>
      </c>
      <c r="E70" s="5" t="s">
        <v>275</v>
      </c>
      <c r="F70" s="5" t="s">
        <v>275</v>
      </c>
      <c r="G70" s="5" t="s">
        <v>275</v>
      </c>
      <c r="H70" s="5" t="s">
        <v>275</v>
      </c>
      <c r="I70" s="5" t="s">
        <v>275</v>
      </c>
      <c r="J70" s="5" t="s">
        <v>275</v>
      </c>
      <c r="K70" s="5" t="s">
        <v>275</v>
      </c>
      <c r="L70" s="5" t="s">
        <v>275</v>
      </c>
      <c r="M70" s="5" t="s">
        <v>275</v>
      </c>
      <c r="N70" s="5" t="s">
        <v>275</v>
      </c>
      <c r="O70" s="5" t="s">
        <v>275</v>
      </c>
      <c r="P70" s="5" t="s">
        <v>275</v>
      </c>
      <c r="Q70" s="5" t="s">
        <v>275</v>
      </c>
      <c r="R70" s="5" t="s">
        <v>275</v>
      </c>
      <c r="S70" s="5" t="s">
        <v>275</v>
      </c>
      <c r="T70" s="5" t="s">
        <v>275</v>
      </c>
      <c r="U70" s="5" t="s">
        <v>275</v>
      </c>
      <c r="V70" s="10" t="s">
        <v>275</v>
      </c>
      <c r="W70" s="29"/>
      <c r="X70" s="53"/>
      <c r="Y70" s="15" t="s">
        <v>275</v>
      </c>
      <c r="Z70" s="13" t="s">
        <v>275</v>
      </c>
      <c r="AA70" s="5" t="s">
        <v>275</v>
      </c>
      <c r="AB70" s="6">
        <f>AB71</f>
        <v>2655.1370000000002</v>
      </c>
      <c r="AC70" s="6">
        <f t="shared" ref="AB70:AG71" si="16">AC71</f>
        <v>2655.1370000000002</v>
      </c>
      <c r="AD70" s="6">
        <f t="shared" si="16"/>
        <v>2721.4</v>
      </c>
      <c r="AE70" s="6">
        <f t="shared" si="16"/>
        <v>3506.192</v>
      </c>
      <c r="AF70" s="6">
        <f t="shared" si="16"/>
        <v>3508.192</v>
      </c>
      <c r="AG70" s="6">
        <f t="shared" si="16"/>
        <v>3506.192</v>
      </c>
      <c r="AH70" s="6">
        <f t="shared" si="3"/>
        <v>2655.1370000000002</v>
      </c>
      <c r="AI70" s="6">
        <f t="shared" si="4"/>
        <v>2655.1370000000002</v>
      </c>
      <c r="AJ70" s="6">
        <f t="shared" si="5"/>
        <v>2721.4</v>
      </c>
      <c r="AK70" s="6">
        <f t="shared" si="6"/>
        <v>3506.192</v>
      </c>
      <c r="AL70" s="6">
        <f t="shared" si="7"/>
        <v>3508.192</v>
      </c>
      <c r="AM70" s="6">
        <f t="shared" si="8"/>
        <v>3506.192</v>
      </c>
      <c r="AN70" s="6">
        <f t="shared" si="9"/>
        <v>2655.1370000000002</v>
      </c>
      <c r="AO70" s="6">
        <f t="shared" si="10"/>
        <v>2721.4</v>
      </c>
      <c r="AP70" s="6">
        <f t="shared" si="11"/>
        <v>3506.192</v>
      </c>
      <c r="AQ70" s="6">
        <f t="shared" si="12"/>
        <v>2655.1370000000002</v>
      </c>
      <c r="AR70" s="6">
        <f t="shared" si="13"/>
        <v>2721.4</v>
      </c>
      <c r="AS70" s="6">
        <f t="shared" si="14"/>
        <v>3506.192</v>
      </c>
    </row>
    <row r="71" spans="1:45" ht="26.25" customHeight="1">
      <c r="A71" s="4" t="s">
        <v>164</v>
      </c>
      <c r="B71" s="5" t="s">
        <v>165</v>
      </c>
      <c r="C71" s="5" t="s">
        <v>275</v>
      </c>
      <c r="D71" s="5" t="s">
        <v>275</v>
      </c>
      <c r="E71" s="5" t="s">
        <v>275</v>
      </c>
      <c r="F71" s="5" t="s">
        <v>275</v>
      </c>
      <c r="G71" s="5" t="s">
        <v>275</v>
      </c>
      <c r="H71" s="5" t="s">
        <v>275</v>
      </c>
      <c r="I71" s="5" t="s">
        <v>275</v>
      </c>
      <c r="J71" s="5" t="s">
        <v>275</v>
      </c>
      <c r="K71" s="5" t="s">
        <v>275</v>
      </c>
      <c r="L71" s="5" t="s">
        <v>275</v>
      </c>
      <c r="M71" s="5" t="s">
        <v>275</v>
      </c>
      <c r="N71" s="5" t="s">
        <v>275</v>
      </c>
      <c r="O71" s="5" t="s">
        <v>275</v>
      </c>
      <c r="P71" s="5" t="s">
        <v>275</v>
      </c>
      <c r="Q71" s="5" t="s">
        <v>275</v>
      </c>
      <c r="R71" s="5" t="s">
        <v>275</v>
      </c>
      <c r="S71" s="5" t="s">
        <v>275</v>
      </c>
      <c r="T71" s="5" t="s">
        <v>275</v>
      </c>
      <c r="U71" s="5" t="s">
        <v>275</v>
      </c>
      <c r="V71" s="10" t="s">
        <v>275</v>
      </c>
      <c r="W71" s="29"/>
      <c r="X71" s="53"/>
      <c r="Y71" s="15" t="s">
        <v>275</v>
      </c>
      <c r="Z71" s="13" t="s">
        <v>275</v>
      </c>
      <c r="AA71" s="5" t="s">
        <v>275</v>
      </c>
      <c r="AB71" s="6">
        <f t="shared" si="16"/>
        <v>2655.1370000000002</v>
      </c>
      <c r="AC71" s="6">
        <f t="shared" si="16"/>
        <v>2655.1370000000002</v>
      </c>
      <c r="AD71" s="6">
        <f t="shared" si="16"/>
        <v>2721.4</v>
      </c>
      <c r="AE71" s="6">
        <f t="shared" si="16"/>
        <v>3506.192</v>
      </c>
      <c r="AF71" s="6">
        <f t="shared" si="16"/>
        <v>3508.192</v>
      </c>
      <c r="AG71" s="6">
        <f t="shared" si="16"/>
        <v>3506.192</v>
      </c>
      <c r="AH71" s="6">
        <f t="shared" si="3"/>
        <v>2655.1370000000002</v>
      </c>
      <c r="AI71" s="6">
        <f t="shared" si="4"/>
        <v>2655.1370000000002</v>
      </c>
      <c r="AJ71" s="6">
        <f t="shared" si="5"/>
        <v>2721.4</v>
      </c>
      <c r="AK71" s="6">
        <f t="shared" si="6"/>
        <v>3506.192</v>
      </c>
      <c r="AL71" s="6">
        <f t="shared" si="7"/>
        <v>3508.192</v>
      </c>
      <c r="AM71" s="6">
        <f t="shared" si="8"/>
        <v>3506.192</v>
      </c>
      <c r="AN71" s="6">
        <f t="shared" si="9"/>
        <v>2655.1370000000002</v>
      </c>
      <c r="AO71" s="6">
        <f t="shared" si="10"/>
        <v>2721.4</v>
      </c>
      <c r="AP71" s="6">
        <f t="shared" si="11"/>
        <v>3506.192</v>
      </c>
      <c r="AQ71" s="6">
        <f t="shared" si="12"/>
        <v>2655.1370000000002</v>
      </c>
      <c r="AR71" s="6">
        <f t="shared" si="13"/>
        <v>2721.4</v>
      </c>
      <c r="AS71" s="6">
        <f t="shared" si="14"/>
        <v>3506.192</v>
      </c>
    </row>
    <row r="72" spans="1:45" ht="118.5" customHeight="1">
      <c r="A72" s="4" t="s">
        <v>166</v>
      </c>
      <c r="B72" s="5" t="s">
        <v>167</v>
      </c>
      <c r="C72" s="5" t="s">
        <v>275</v>
      </c>
      <c r="D72" s="5" t="s">
        <v>275</v>
      </c>
      <c r="E72" s="5" t="s">
        <v>275</v>
      </c>
      <c r="F72" s="5" t="s">
        <v>275</v>
      </c>
      <c r="G72" s="5" t="s">
        <v>275</v>
      </c>
      <c r="H72" s="5" t="s">
        <v>275</v>
      </c>
      <c r="I72" s="5" t="s">
        <v>275</v>
      </c>
      <c r="J72" s="5" t="s">
        <v>275</v>
      </c>
      <c r="K72" s="5" t="s">
        <v>275</v>
      </c>
      <c r="L72" s="5" t="s">
        <v>275</v>
      </c>
      <c r="M72" s="5" t="s">
        <v>275</v>
      </c>
      <c r="N72" s="5" t="s">
        <v>275</v>
      </c>
      <c r="O72" s="5" t="s">
        <v>275</v>
      </c>
      <c r="P72" s="5" t="s">
        <v>275</v>
      </c>
      <c r="Q72" s="5" t="s">
        <v>275</v>
      </c>
      <c r="R72" s="5" t="s">
        <v>275</v>
      </c>
      <c r="S72" s="5" t="s">
        <v>275</v>
      </c>
      <c r="T72" s="5" t="s">
        <v>275</v>
      </c>
      <c r="U72" s="5" t="s">
        <v>275</v>
      </c>
      <c r="V72" s="10" t="s">
        <v>275</v>
      </c>
      <c r="W72" s="29"/>
      <c r="X72" s="53"/>
      <c r="Y72" s="15" t="s">
        <v>275</v>
      </c>
      <c r="Z72" s="13" t="s">
        <v>275</v>
      </c>
      <c r="AA72" s="5" t="s">
        <v>275</v>
      </c>
      <c r="AB72" s="6">
        <f t="shared" ref="AB72:AG72" si="17">AB74+AB73</f>
        <v>2655.1370000000002</v>
      </c>
      <c r="AC72" s="6">
        <f t="shared" si="17"/>
        <v>2655.1370000000002</v>
      </c>
      <c r="AD72" s="6">
        <v>2721.4</v>
      </c>
      <c r="AE72" s="6">
        <f t="shared" si="17"/>
        <v>3506.192</v>
      </c>
      <c r="AF72" s="6">
        <f t="shared" si="17"/>
        <v>3508.192</v>
      </c>
      <c r="AG72" s="6">
        <f t="shared" si="17"/>
        <v>3506.192</v>
      </c>
      <c r="AH72" s="6">
        <f t="shared" si="3"/>
        <v>2655.1370000000002</v>
      </c>
      <c r="AI72" s="6">
        <f t="shared" si="4"/>
        <v>2655.1370000000002</v>
      </c>
      <c r="AJ72" s="6">
        <f t="shared" si="5"/>
        <v>2721.4</v>
      </c>
      <c r="AK72" s="6">
        <f t="shared" si="6"/>
        <v>3506.192</v>
      </c>
      <c r="AL72" s="6">
        <f t="shared" si="7"/>
        <v>3508.192</v>
      </c>
      <c r="AM72" s="6">
        <f t="shared" si="8"/>
        <v>3506.192</v>
      </c>
      <c r="AN72" s="6">
        <f t="shared" si="9"/>
        <v>2655.1370000000002</v>
      </c>
      <c r="AO72" s="6">
        <f t="shared" si="10"/>
        <v>2721.4</v>
      </c>
      <c r="AP72" s="6">
        <f t="shared" si="11"/>
        <v>3506.192</v>
      </c>
      <c r="AQ72" s="6">
        <f t="shared" si="12"/>
        <v>2655.1370000000002</v>
      </c>
      <c r="AR72" s="6">
        <f t="shared" si="13"/>
        <v>2721.4</v>
      </c>
      <c r="AS72" s="6">
        <f t="shared" si="14"/>
        <v>3506.192</v>
      </c>
    </row>
    <row r="73" spans="1:45" ht="66" customHeight="1">
      <c r="A73" s="4" t="s">
        <v>168</v>
      </c>
      <c r="B73" s="5" t="s">
        <v>169</v>
      </c>
      <c r="C73" s="5" t="s">
        <v>318</v>
      </c>
      <c r="D73" s="5" t="s">
        <v>170</v>
      </c>
      <c r="E73" s="5" t="s">
        <v>319</v>
      </c>
      <c r="F73" s="5" t="s">
        <v>220</v>
      </c>
      <c r="G73" s="5" t="s">
        <v>220</v>
      </c>
      <c r="H73" s="5" t="s">
        <v>220</v>
      </c>
      <c r="I73" s="5" t="s">
        <v>220</v>
      </c>
      <c r="J73" s="5" t="s">
        <v>220</v>
      </c>
      <c r="K73" s="5" t="s">
        <v>220</v>
      </c>
      <c r="L73" s="5" t="s">
        <v>220</v>
      </c>
      <c r="M73" s="5" t="s">
        <v>220</v>
      </c>
      <c r="N73" s="5" t="s">
        <v>220</v>
      </c>
      <c r="O73" s="5" t="s">
        <v>220</v>
      </c>
      <c r="P73" s="5" t="s">
        <v>220</v>
      </c>
      <c r="Q73" s="5" t="s">
        <v>220</v>
      </c>
      <c r="R73" s="5" t="s">
        <v>220</v>
      </c>
      <c r="S73" s="5" t="s">
        <v>220</v>
      </c>
      <c r="T73" s="5" t="s">
        <v>289</v>
      </c>
      <c r="U73" s="5" t="s">
        <v>290</v>
      </c>
      <c r="V73" s="10" t="s">
        <v>291</v>
      </c>
      <c r="W73" s="75" t="s">
        <v>186</v>
      </c>
      <c r="X73" s="55" t="s">
        <v>219</v>
      </c>
      <c r="Y73" s="15" t="s">
        <v>220</v>
      </c>
      <c r="Z73" s="13" t="s">
        <v>264</v>
      </c>
      <c r="AA73" s="5" t="s">
        <v>292</v>
      </c>
      <c r="AB73" s="6">
        <v>18.73</v>
      </c>
      <c r="AC73" s="6">
        <v>18.73</v>
      </c>
      <c r="AD73" s="6">
        <v>18.7</v>
      </c>
      <c r="AE73" s="6">
        <v>18.7</v>
      </c>
      <c r="AF73" s="6">
        <v>18.7</v>
      </c>
      <c r="AG73" s="6">
        <v>18.7</v>
      </c>
      <c r="AH73" s="6">
        <f t="shared" si="3"/>
        <v>18.73</v>
      </c>
      <c r="AI73" s="6">
        <f t="shared" si="4"/>
        <v>18.73</v>
      </c>
      <c r="AJ73" s="6">
        <f t="shared" si="5"/>
        <v>18.7</v>
      </c>
      <c r="AK73" s="6">
        <f t="shared" si="6"/>
        <v>18.7</v>
      </c>
      <c r="AL73" s="6">
        <f t="shared" si="7"/>
        <v>18.7</v>
      </c>
      <c r="AM73" s="6">
        <f t="shared" si="8"/>
        <v>18.7</v>
      </c>
      <c r="AN73" s="6">
        <f t="shared" si="9"/>
        <v>18.73</v>
      </c>
      <c r="AO73" s="6">
        <f t="shared" si="10"/>
        <v>18.7</v>
      </c>
      <c r="AP73" s="6">
        <f t="shared" si="11"/>
        <v>18.7</v>
      </c>
      <c r="AQ73" s="6">
        <f t="shared" si="12"/>
        <v>18.73</v>
      </c>
      <c r="AR73" s="6">
        <f t="shared" si="13"/>
        <v>18.7</v>
      </c>
      <c r="AS73" s="6">
        <f t="shared" si="14"/>
        <v>18.7</v>
      </c>
    </row>
    <row r="74" spans="1:45" ht="97.5" customHeight="1">
      <c r="A74" s="40" t="s">
        <v>171</v>
      </c>
      <c r="B74" s="41" t="s">
        <v>172</v>
      </c>
      <c r="C74" s="41" t="s">
        <v>326</v>
      </c>
      <c r="D74" s="41" t="s">
        <v>173</v>
      </c>
      <c r="E74" s="41" t="s">
        <v>328</v>
      </c>
      <c r="F74" s="41" t="s">
        <v>220</v>
      </c>
      <c r="G74" s="41" t="s">
        <v>220</v>
      </c>
      <c r="H74" s="41" t="s">
        <v>220</v>
      </c>
      <c r="I74" s="41" t="s">
        <v>220</v>
      </c>
      <c r="J74" s="41" t="s">
        <v>220</v>
      </c>
      <c r="K74" s="41" t="s">
        <v>220</v>
      </c>
      <c r="L74" s="41" t="s">
        <v>220</v>
      </c>
      <c r="M74" s="41" t="s">
        <v>220</v>
      </c>
      <c r="N74" s="41" t="s">
        <v>220</v>
      </c>
      <c r="O74" s="41" t="s">
        <v>220</v>
      </c>
      <c r="P74" s="41" t="s">
        <v>220</v>
      </c>
      <c r="Q74" s="41" t="s">
        <v>220</v>
      </c>
      <c r="R74" s="41" t="s">
        <v>220</v>
      </c>
      <c r="S74" s="41" t="s">
        <v>220</v>
      </c>
      <c r="T74" s="41" t="s">
        <v>338</v>
      </c>
      <c r="U74" s="41" t="s">
        <v>290</v>
      </c>
      <c r="V74" s="41" t="s">
        <v>339</v>
      </c>
      <c r="W74" s="76" t="s">
        <v>85</v>
      </c>
      <c r="X74" s="77" t="s">
        <v>84</v>
      </c>
      <c r="Y74" s="41" t="s">
        <v>220</v>
      </c>
      <c r="Z74" s="41" t="s">
        <v>288</v>
      </c>
      <c r="AA74" s="41" t="s">
        <v>276</v>
      </c>
      <c r="AB74" s="42">
        <v>2636.4070000000002</v>
      </c>
      <c r="AC74" s="42">
        <v>2636.4070000000002</v>
      </c>
      <c r="AD74" s="42">
        <v>3387.857</v>
      </c>
      <c r="AE74" s="42">
        <v>3487.4920000000002</v>
      </c>
      <c r="AF74" s="42">
        <v>3489.4920000000002</v>
      </c>
      <c r="AG74" s="42">
        <v>3487.4920000000002</v>
      </c>
      <c r="AH74" s="42">
        <f t="shared" si="3"/>
        <v>2636.4070000000002</v>
      </c>
      <c r="AI74" s="42">
        <f t="shared" si="4"/>
        <v>2636.4070000000002</v>
      </c>
      <c r="AJ74" s="42">
        <f t="shared" si="5"/>
        <v>3387.857</v>
      </c>
      <c r="AK74" s="42">
        <f t="shared" si="6"/>
        <v>3487.4920000000002</v>
      </c>
      <c r="AL74" s="42">
        <f t="shared" si="7"/>
        <v>3489.4920000000002</v>
      </c>
      <c r="AM74" s="42">
        <f t="shared" si="8"/>
        <v>3487.4920000000002</v>
      </c>
      <c r="AN74" s="42">
        <f t="shared" si="9"/>
        <v>2636.4070000000002</v>
      </c>
      <c r="AO74" s="42">
        <f t="shared" si="10"/>
        <v>3387.857</v>
      </c>
      <c r="AP74" s="42">
        <f t="shared" si="11"/>
        <v>3487.4920000000002</v>
      </c>
      <c r="AQ74" s="42">
        <f t="shared" si="12"/>
        <v>2636.4070000000002</v>
      </c>
      <c r="AR74" s="42">
        <f t="shared" si="13"/>
        <v>3387.857</v>
      </c>
      <c r="AS74" s="42">
        <f t="shared" si="14"/>
        <v>3487.4920000000002</v>
      </c>
    </row>
    <row r="75" spans="1:45">
      <c r="W75" s="43"/>
    </row>
    <row r="76" spans="1:45">
      <c r="AC76" s="32"/>
    </row>
    <row r="77" spans="1:45" ht="24.75" customHeight="1"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</row>
  </sheetData>
  <mergeCells count="45">
    <mergeCell ref="AI9:AI10"/>
    <mergeCell ref="AN7:AP7"/>
    <mergeCell ref="AQ7:AS7"/>
    <mergeCell ref="AQ8:AQ10"/>
    <mergeCell ref="AN8:AN10"/>
    <mergeCell ref="AH8:AI8"/>
    <mergeCell ref="AE8:AE10"/>
    <mergeCell ref="AH9:AH10"/>
    <mergeCell ref="AP8:AP10"/>
    <mergeCell ref="AS8:AS10"/>
    <mergeCell ref="AR8:AR10"/>
    <mergeCell ref="AL9:AL10"/>
    <mergeCell ref="AL8:AM8"/>
    <mergeCell ref="AO8:AO10"/>
    <mergeCell ref="AJ8:AJ10"/>
    <mergeCell ref="F9:I9"/>
    <mergeCell ref="A3:P3"/>
    <mergeCell ref="Z11:AA11"/>
    <mergeCell ref="Z7:AA9"/>
    <mergeCell ref="AM9:AM10"/>
    <mergeCell ref="AK8:AK10"/>
    <mergeCell ref="AF9:AF10"/>
    <mergeCell ref="AF8:AG8"/>
    <mergeCell ref="AG9:AG10"/>
    <mergeCell ref="AB7:AG7"/>
    <mergeCell ref="T9:V9"/>
    <mergeCell ref="Y7:Y10"/>
    <mergeCell ref="AB9:AB10"/>
    <mergeCell ref="AD8:AD10"/>
    <mergeCell ref="AH7:AM7"/>
    <mergeCell ref="A2:W2"/>
    <mergeCell ref="Q9:S9"/>
    <mergeCell ref="W8:X9"/>
    <mergeCell ref="M9:P9"/>
    <mergeCell ref="J9:L9"/>
    <mergeCell ref="B7:B10"/>
    <mergeCell ref="Q8:V8"/>
    <mergeCell ref="A4:P4"/>
    <mergeCell ref="A7:A10"/>
    <mergeCell ref="C8:P8"/>
    <mergeCell ref="AC9:AC10"/>
    <mergeCell ref="AB8:AC8"/>
    <mergeCell ref="C9:E9"/>
    <mergeCell ref="A5:W5"/>
    <mergeCell ref="C7:X7"/>
  </mergeCells>
  <phoneticPr fontId="0" type="noConversion"/>
  <pageMargins left="0" right="0" top="0.59055118110236227" bottom="0" header="0.31496062992125984" footer="0.31496062992125984"/>
  <pageSetup paperSize="9" scale="51" orientation="landscape" r:id="rId1"/>
  <headerFooter>
    <oddFooter>&amp;C&amp;P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на 1.04.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2019-03-28T11:27:09Z</cp:lastPrinted>
  <dcterms:created xsi:type="dcterms:W3CDTF">2006-09-16T00:00:00Z</dcterms:created>
  <dcterms:modified xsi:type="dcterms:W3CDTF">2019-03-28T11:30:54Z</dcterms:modified>
</cp:coreProperties>
</file>