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55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AG55" i="1" l="1"/>
  <c r="BC56" i="1"/>
  <c r="BB56" i="1"/>
  <c r="BA56" i="1"/>
  <c r="AX56" i="1"/>
  <c r="AW56" i="1"/>
  <c r="AV56" i="1"/>
  <c r="AT56" i="1"/>
  <c r="AS56" i="1"/>
  <c r="AR56" i="1"/>
  <c r="AQ56" i="1"/>
  <c r="AP56" i="1"/>
  <c r="AK56" i="1"/>
  <c r="AJ56" i="1"/>
  <c r="AI56" i="1"/>
  <c r="AH56" i="1"/>
  <c r="BH56" i="1"/>
  <c r="BI58" i="1"/>
  <c r="BH58" i="1"/>
  <c r="BH57" i="1"/>
  <c r="BG58" i="1"/>
  <c r="BG57" i="1"/>
  <c r="BG56" i="1"/>
  <c r="BF57" i="1"/>
  <c r="BF56" i="1"/>
  <c r="BD57" i="1"/>
  <c r="BI57" i="1" s="1"/>
  <c r="BE57" i="1" s="1"/>
  <c r="BC57" i="1"/>
  <c r="BB57" i="1"/>
  <c r="BA57" i="1"/>
  <c r="AX57" i="1"/>
  <c r="AW57" i="1"/>
  <c r="AV57" i="1"/>
  <c r="AT57" i="1"/>
  <c r="AS57" i="1"/>
  <c r="AR57" i="1"/>
  <c r="AQ57" i="1"/>
  <c r="AP57" i="1"/>
  <c r="AK57" i="1"/>
  <c r="AJ57" i="1"/>
  <c r="AI57" i="1"/>
  <c r="AH57" i="1"/>
  <c r="AH12" i="1"/>
  <c r="AI12" i="1"/>
  <c r="AI11" i="1" s="1"/>
  <c r="AJ12" i="1"/>
  <c r="AJ11" i="1" s="1"/>
  <c r="AK12" i="1"/>
  <c r="AL12" i="1"/>
  <c r="AL11" i="1" s="1"/>
  <c r="AL10" i="1" s="1"/>
  <c r="AM12" i="1"/>
  <c r="AM11" i="1" s="1"/>
  <c r="AN12" i="1"/>
  <c r="AN11" i="1" s="1"/>
  <c r="AO12" i="1"/>
  <c r="AO11" i="1" s="1"/>
  <c r="AO10" i="1" s="1"/>
  <c r="AO57" i="1" s="1"/>
  <c r="AP12" i="1"/>
  <c r="AQ12" i="1"/>
  <c r="AR12" i="1"/>
  <c r="AS12" i="1"/>
  <c r="AT12" i="1"/>
  <c r="AV12" i="1"/>
  <c r="AW12" i="1"/>
  <c r="AX12" i="1"/>
  <c r="AY12" i="1"/>
  <c r="AY11" i="1" s="1"/>
  <c r="AY10" i="1" s="1"/>
  <c r="AY56" i="1" s="1"/>
  <c r="BA12" i="1"/>
  <c r="BB12" i="1"/>
  <c r="BC12" i="1"/>
  <c r="BD1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AH11" i="1"/>
  <c r="BA10" i="1"/>
  <c r="BB10" i="1"/>
  <c r="BC10" i="1"/>
  <c r="AF35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AF51" i="1"/>
  <c r="AG47" i="1"/>
  <c r="AH47" i="1"/>
  <c r="AH46" i="1" s="1"/>
  <c r="AI47" i="1"/>
  <c r="AJ47" i="1"/>
  <c r="AK47" i="1"/>
  <c r="AL47" i="1"/>
  <c r="AL46" i="1" s="1"/>
  <c r="AM47" i="1"/>
  <c r="AN47" i="1"/>
  <c r="AO47" i="1"/>
  <c r="AP47" i="1"/>
  <c r="AP46" i="1" s="1"/>
  <c r="AQ47" i="1"/>
  <c r="AR47" i="1"/>
  <c r="AS47" i="1"/>
  <c r="AT47" i="1"/>
  <c r="AT46" i="1" s="1"/>
  <c r="AU47" i="1"/>
  <c r="AV47" i="1"/>
  <c r="AW47" i="1"/>
  <c r="AX47" i="1"/>
  <c r="AX46" i="1" s="1"/>
  <c r="AY47" i="1"/>
  <c r="AZ47" i="1"/>
  <c r="BA47" i="1"/>
  <c r="BB47" i="1"/>
  <c r="BB46" i="1" s="1"/>
  <c r="BC47" i="1"/>
  <c r="BD47" i="1"/>
  <c r="AF47" i="1"/>
  <c r="AG46" i="1"/>
  <c r="AI46" i="1"/>
  <c r="AJ46" i="1"/>
  <c r="AK46" i="1"/>
  <c r="AM46" i="1"/>
  <c r="AN46" i="1"/>
  <c r="AO46" i="1"/>
  <c r="AQ46" i="1"/>
  <c r="AR46" i="1"/>
  <c r="AS46" i="1"/>
  <c r="AU46" i="1"/>
  <c r="AV46" i="1"/>
  <c r="AW46" i="1"/>
  <c r="AY46" i="1"/>
  <c r="AZ46" i="1"/>
  <c r="BA46" i="1"/>
  <c r="BC46" i="1"/>
  <c r="BD46" i="1"/>
  <c r="AF46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AF44" i="1"/>
  <c r="AG42" i="1"/>
  <c r="AH42" i="1"/>
  <c r="AH41" i="1" s="1"/>
  <c r="AI42" i="1"/>
  <c r="AJ42" i="1"/>
  <c r="AK42" i="1"/>
  <c r="AL42" i="1"/>
  <c r="AL41" i="1" s="1"/>
  <c r="AM42" i="1"/>
  <c r="AN42" i="1"/>
  <c r="AO42" i="1"/>
  <c r="AP42" i="1"/>
  <c r="AP41" i="1" s="1"/>
  <c r="AQ42" i="1"/>
  <c r="AR42" i="1"/>
  <c r="AS42" i="1"/>
  <c r="AT42" i="1"/>
  <c r="AT41" i="1" s="1"/>
  <c r="AU42" i="1"/>
  <c r="AV42" i="1"/>
  <c r="AW42" i="1"/>
  <c r="AX42" i="1"/>
  <c r="AX41" i="1" s="1"/>
  <c r="AY42" i="1"/>
  <c r="AZ42" i="1"/>
  <c r="BA42" i="1"/>
  <c r="BB42" i="1"/>
  <c r="BB41" i="1" s="1"/>
  <c r="BC42" i="1"/>
  <c r="BD42" i="1"/>
  <c r="AF42" i="1"/>
  <c r="AG41" i="1"/>
  <c r="AI41" i="1"/>
  <c r="AJ41" i="1"/>
  <c r="AK41" i="1"/>
  <c r="AM41" i="1"/>
  <c r="AN41" i="1"/>
  <c r="AO41" i="1"/>
  <c r="AQ41" i="1"/>
  <c r="AR41" i="1"/>
  <c r="AS41" i="1"/>
  <c r="AU41" i="1"/>
  <c r="AV41" i="1"/>
  <c r="AW41" i="1"/>
  <c r="AY41" i="1"/>
  <c r="AZ41" i="1"/>
  <c r="BA41" i="1"/>
  <c r="BC41" i="1"/>
  <c r="BD41" i="1"/>
  <c r="AF41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D32" i="1"/>
  <c r="AG27" i="1"/>
  <c r="AH27" i="1"/>
  <c r="AI27" i="1"/>
  <c r="AJ27" i="1"/>
  <c r="AK27" i="1"/>
  <c r="AL27" i="1"/>
  <c r="AM27" i="1"/>
  <c r="AN27" i="1"/>
  <c r="AO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AK11" i="1"/>
  <c r="AK10" i="1" s="1"/>
  <c r="AP11" i="1"/>
  <c r="AP10" i="1" s="1"/>
  <c r="AQ11" i="1"/>
  <c r="AQ10" i="1" s="1"/>
  <c r="AR11" i="1"/>
  <c r="AS11" i="1"/>
  <c r="AS10" i="1" s="1"/>
  <c r="AT11" i="1"/>
  <c r="AT10" i="1" s="1"/>
  <c r="AV11" i="1"/>
  <c r="AW11" i="1"/>
  <c r="AW10" i="1" s="1"/>
  <c r="AX11" i="1"/>
  <c r="AX10" i="1" s="1"/>
  <c r="BA11" i="1"/>
  <c r="BB11" i="1"/>
  <c r="BC11" i="1"/>
  <c r="BD11" i="1"/>
  <c r="BD10" i="1" s="1"/>
  <c r="BD56" i="1" s="1"/>
  <c r="BI56" i="1" s="1"/>
  <c r="AF23" i="1"/>
  <c r="AL57" i="1" l="1"/>
  <c r="AL56" i="1"/>
  <c r="AF56" i="1" s="1"/>
  <c r="AY57" i="1"/>
  <c r="BE56" i="1"/>
  <c r="AN10" i="1"/>
  <c r="AN57" i="1" s="1"/>
  <c r="AJ10" i="1"/>
  <c r="AI10" i="1"/>
  <c r="AV10" i="1"/>
  <c r="AR10" i="1"/>
  <c r="AM10" i="1"/>
  <c r="AH10" i="1"/>
  <c r="AG53" i="1"/>
  <c r="AG52" i="1" s="1"/>
  <c r="AG51" i="1" s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AF53" i="1"/>
  <c r="AF52" i="1"/>
  <c r="AF49" i="1"/>
  <c r="AF32" i="1"/>
  <c r="AF57" i="1" l="1"/>
  <c r="AM56" i="1"/>
  <c r="AG56" i="1" s="1"/>
  <c r="AM57" i="1"/>
  <c r="AG54" i="1"/>
  <c r="AG48" i="1"/>
  <c r="AG45" i="1"/>
  <c r="AG43" i="1"/>
  <c r="AG39" i="1"/>
  <c r="AG40" i="1"/>
  <c r="AG38" i="1"/>
  <c r="AG37" i="1"/>
  <c r="AG36" i="1"/>
  <c r="AG29" i="1"/>
  <c r="AG30" i="1"/>
  <c r="AG31" i="1"/>
  <c r="AG24" i="1"/>
  <c r="AG25" i="1"/>
  <c r="AG26" i="1"/>
  <c r="AG23" i="1"/>
  <c r="AG12" i="1" s="1"/>
  <c r="AG34" i="1"/>
  <c r="AG33" i="1"/>
  <c r="AP34" i="1"/>
  <c r="AG28" i="1"/>
  <c r="AG22" i="1"/>
  <c r="AG21" i="1"/>
  <c r="AG20" i="1"/>
  <c r="AG19" i="1"/>
  <c r="AG17" i="1"/>
  <c r="AG15" i="1"/>
  <c r="AG14" i="1"/>
  <c r="AG13" i="1"/>
  <c r="AF13" i="1"/>
  <c r="AG11" i="1" l="1"/>
  <c r="AG10" i="1" s="1"/>
  <c r="AG57" i="1" s="1"/>
  <c r="BI14" i="1"/>
  <c r="BI15" i="1"/>
  <c r="BI16" i="1"/>
  <c r="BI17" i="1"/>
  <c r="BI18" i="1"/>
  <c r="BI19" i="1"/>
  <c r="BI20" i="1"/>
  <c r="BI21" i="1"/>
  <c r="BI22" i="1"/>
  <c r="BE22" i="1" s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E38" i="1" s="1"/>
  <c r="BI39" i="1"/>
  <c r="BI40" i="1"/>
  <c r="BE40" i="1" s="1"/>
  <c r="BI43" i="1"/>
  <c r="BI44" i="1"/>
  <c r="BI45" i="1"/>
  <c r="BI47" i="1"/>
  <c r="BI48" i="1"/>
  <c r="BI49" i="1"/>
  <c r="BI50" i="1"/>
  <c r="BI51" i="1"/>
  <c r="BI52" i="1"/>
  <c r="BI53" i="1"/>
  <c r="BI54" i="1"/>
  <c r="BI55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3" i="1"/>
  <c r="BH44" i="1"/>
  <c r="BH45" i="1"/>
  <c r="BH47" i="1"/>
  <c r="BH48" i="1"/>
  <c r="BH49" i="1"/>
  <c r="BH50" i="1"/>
  <c r="BH51" i="1"/>
  <c r="BH52" i="1"/>
  <c r="BH53" i="1"/>
  <c r="BH54" i="1"/>
  <c r="BH55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3" i="1"/>
  <c r="BG44" i="1"/>
  <c r="BG45" i="1"/>
  <c r="BG47" i="1"/>
  <c r="BG48" i="1"/>
  <c r="BG49" i="1"/>
  <c r="BG50" i="1"/>
  <c r="BG51" i="1"/>
  <c r="BG52" i="1"/>
  <c r="BG53" i="1"/>
  <c r="BG54" i="1"/>
  <c r="BG55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3" i="1"/>
  <c r="BF44" i="1"/>
  <c r="BF45" i="1"/>
  <c r="BF47" i="1"/>
  <c r="BE47" i="1" s="1"/>
  <c r="BF48" i="1"/>
  <c r="BF49" i="1"/>
  <c r="BF50" i="1"/>
  <c r="BF51" i="1"/>
  <c r="BF52" i="1"/>
  <c r="BF53" i="1"/>
  <c r="BF54" i="1"/>
  <c r="BF55" i="1"/>
  <c r="BI13" i="1"/>
  <c r="BH13" i="1"/>
  <c r="BG13" i="1"/>
  <c r="BG12" i="1" s="1"/>
  <c r="BF13" i="1"/>
  <c r="BI46" i="1"/>
  <c r="BF46" i="1"/>
  <c r="BG46" i="1"/>
  <c r="BH46" i="1"/>
  <c r="BE15" i="1"/>
  <c r="BE19" i="1"/>
  <c r="BE20" i="1"/>
  <c r="BE23" i="1"/>
  <c r="BE24" i="1"/>
  <c r="BE31" i="1"/>
  <c r="BE36" i="1"/>
  <c r="BE39" i="1"/>
  <c r="BE43" i="1"/>
  <c r="BE55" i="1"/>
  <c r="BE58" i="1"/>
  <c r="AZ13" i="1"/>
  <c r="AZ14" i="1"/>
  <c r="AZ12" i="1" s="1"/>
  <c r="AZ11" i="1" s="1"/>
  <c r="AZ10" i="1" s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9" i="1"/>
  <c r="AZ30" i="1"/>
  <c r="AZ31" i="1"/>
  <c r="AZ33" i="1"/>
  <c r="AZ34" i="1"/>
  <c r="AZ36" i="1"/>
  <c r="AZ37" i="1"/>
  <c r="AZ38" i="1"/>
  <c r="AZ39" i="1"/>
  <c r="AZ40" i="1"/>
  <c r="AZ43" i="1"/>
  <c r="AZ45" i="1"/>
  <c r="AZ48" i="1"/>
  <c r="AZ50" i="1"/>
  <c r="AZ54" i="1"/>
  <c r="AZ55" i="1"/>
  <c r="AZ58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6" i="1"/>
  <c r="AP28" i="1"/>
  <c r="AP29" i="1"/>
  <c r="AP27" i="1" s="1"/>
  <c r="AP30" i="1"/>
  <c r="AP31" i="1"/>
  <c r="AP33" i="1"/>
  <c r="AP36" i="1"/>
  <c r="AP37" i="1"/>
  <c r="AP38" i="1"/>
  <c r="AP39" i="1"/>
  <c r="AP40" i="1"/>
  <c r="AP43" i="1"/>
  <c r="AP45" i="1"/>
  <c r="AP48" i="1"/>
  <c r="AP50" i="1"/>
  <c r="AP54" i="1"/>
  <c r="AP55" i="1"/>
  <c r="AP58" i="1"/>
  <c r="AU16" i="1"/>
  <c r="AU17" i="1"/>
  <c r="AU18" i="1"/>
  <c r="AU19" i="1"/>
  <c r="AU20" i="1"/>
  <c r="AU21" i="1"/>
  <c r="AU22" i="1"/>
  <c r="AU23" i="1"/>
  <c r="AU24" i="1"/>
  <c r="AU25" i="1"/>
  <c r="AU26" i="1"/>
  <c r="AU28" i="1"/>
  <c r="AU29" i="1"/>
  <c r="AU30" i="1"/>
  <c r="AU31" i="1"/>
  <c r="AU33" i="1"/>
  <c r="AU34" i="1"/>
  <c r="AU36" i="1"/>
  <c r="AU37" i="1"/>
  <c r="AU38" i="1"/>
  <c r="AU39" i="1"/>
  <c r="AU40" i="1"/>
  <c r="AU43" i="1"/>
  <c r="AU45" i="1"/>
  <c r="AU48" i="1"/>
  <c r="AU50" i="1"/>
  <c r="AU54" i="1"/>
  <c r="AU55" i="1"/>
  <c r="AU58" i="1"/>
  <c r="AU13" i="1"/>
  <c r="AU14" i="1"/>
  <c r="AU12" i="1" s="1"/>
  <c r="AU11" i="1" s="1"/>
  <c r="AU10" i="1" s="1"/>
  <c r="AU15" i="1"/>
  <c r="AF48" i="1"/>
  <c r="AF50" i="1"/>
  <c r="AF54" i="1"/>
  <c r="AF55" i="1"/>
  <c r="AF58" i="1"/>
  <c r="AF43" i="1"/>
  <c r="AF45" i="1"/>
  <c r="AF38" i="1"/>
  <c r="AF39" i="1"/>
  <c r="AF40" i="1"/>
  <c r="AF33" i="1"/>
  <c r="AF34" i="1"/>
  <c r="AF36" i="1"/>
  <c r="AF37" i="1"/>
  <c r="AF29" i="1"/>
  <c r="AF27" i="1" s="1"/>
  <c r="AF30" i="1"/>
  <c r="AF31" i="1"/>
  <c r="AF28" i="1"/>
  <c r="AF24" i="1"/>
  <c r="AF25" i="1"/>
  <c r="AF26" i="1"/>
  <c r="AF19" i="1"/>
  <c r="AF20" i="1"/>
  <c r="AF21" i="1"/>
  <c r="AF22" i="1"/>
  <c r="AF12" i="1" s="1"/>
  <c r="AF11" i="1" s="1"/>
  <c r="AF10" i="1" s="1"/>
  <c r="AF15" i="1"/>
  <c r="AF16" i="1"/>
  <c r="AF17" i="1"/>
  <c r="AF18" i="1"/>
  <c r="AF14" i="1"/>
  <c r="AZ56" i="1" l="1"/>
  <c r="AZ57" i="1"/>
  <c r="AU56" i="1"/>
  <c r="AU57" i="1"/>
  <c r="BE35" i="1"/>
  <c r="BE27" i="1"/>
  <c r="BE51" i="1"/>
  <c r="BE52" i="1"/>
  <c r="BG11" i="1"/>
  <c r="BI12" i="1"/>
  <c r="BI11" i="1" s="1"/>
  <c r="BE53" i="1"/>
  <c r="BE49" i="1"/>
  <c r="BE46" i="1" s="1"/>
  <c r="BE48" i="1"/>
  <c r="BE32" i="1"/>
  <c r="BE16" i="1"/>
  <c r="BE54" i="1"/>
  <c r="BE50" i="1"/>
  <c r="BE34" i="1"/>
  <c r="BE30" i="1"/>
  <c r="BE26" i="1"/>
  <c r="BE18" i="1"/>
  <c r="BE14" i="1"/>
  <c r="BH12" i="1"/>
  <c r="BH11" i="1" s="1"/>
  <c r="BE44" i="1"/>
  <c r="BE28" i="1"/>
  <c r="BE45" i="1"/>
  <c r="BE37" i="1"/>
  <c r="BE33" i="1"/>
  <c r="BE29" i="1"/>
  <c r="BE25" i="1"/>
  <c r="BE21" i="1"/>
  <c r="BE17" i="1"/>
  <c r="BF12" i="1"/>
  <c r="BF11" i="1" s="1"/>
  <c r="BE13" i="1"/>
  <c r="BE12" i="1" l="1"/>
  <c r="BE11" i="1" s="1"/>
  <c r="BH42" i="1"/>
  <c r="BI42" i="1"/>
  <c r="BG42" i="1"/>
  <c r="BF41" i="1"/>
  <c r="BF10" i="1" s="1"/>
  <c r="BG41" i="1"/>
  <c r="BG10" i="1" s="1"/>
  <c r="BH41" i="1"/>
  <c r="BF42" i="1"/>
  <c r="BE42" i="1" s="1"/>
  <c r="BH10" i="1" l="1"/>
  <c r="BI41" i="1"/>
  <c r="BI10" i="1" s="1"/>
  <c r="BE41" i="1" l="1"/>
  <c r="BE10" i="1" s="1"/>
</calcChain>
</file>

<file path=xl/sharedStrings.xml><?xml version="1.0" encoding="utf-8"?>
<sst xmlns="http://schemas.openxmlformats.org/spreadsheetml/2006/main" count="1876" uniqueCount="293">
  <si>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</si>
  <si>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</si>
  <si>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</si>
  <si>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</si>
  <si>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</si>
  <si>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</si>
  <si>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Код группы полномочий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</si>
  <si>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</si>
  <si>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</si>
  <si>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</si>
  <si>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</si>
  <si>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</si>
  <si>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</si>
  <si>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</si>
  <si>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</si>
  <si>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</si>
  <si>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</si>
  <si>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</si>
  <si>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</si>
  <si>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</si>
  <si>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</si>
  <si>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</si>
  <si>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</si>
  <si>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</si>
  <si>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</si>
  <si>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2023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</si>
  <si>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</si>
  <si>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</si>
  <si>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</si>
  <si>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</si>
  <si>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</si>
  <si>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</si>
  <si>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</si>
  <si>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</si>
  <si>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</si>
  <si>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</si>
  <si>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</si>
  <si>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</si>
  <si>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</si>
  <si>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</si>
  <si>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</si>
  <si>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</si>
  <si>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</si>
  <si>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</si>
  <si>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</si>
  <si>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</si>
  <si>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</si>
  <si>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</si>
  <si>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</si>
  <si>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</si>
  <si>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</si>
  <si>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</si>
  <si>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</si>
  <si>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</si>
  <si>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</si>
  <si>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</si>
  <si>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</si>
  <si>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</si>
  <si>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</si>
  <si>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</si>
  <si>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</si>
  <si>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</si>
  <si>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</si>
  <si>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</si>
  <si>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</si>
  <si>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</si>
  <si>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</si>
  <si>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</si>
  <si>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</si>
  <si>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</si>
  <si>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</si>
  <si>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</si>
  <si>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</si>
  <si>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</si>
  <si>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</si>
  <si>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</si>
  <si>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</si>
  <si>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</si>
  <si>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</si>
  <si>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</si>
  <si>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</si>
  <si>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</si>
  <si>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</si>
  <si>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</si>
  <si>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</si>
  <si>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</si>
  <si>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</si>
  <si>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</si>
  <si>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</si>
  <si>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</si>
  <si>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</si>
  <si>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</si>
  <si>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</si>
  <si>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</si>
  <si>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</si>
  <si>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</si>
  <si>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</si>
  <si>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</si>
  <si>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</si>
  <si>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</si>
  <si>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</si>
  <si>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</si>
  <si>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</si>
  <si>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</si>
  <si>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31.07.1998 №145-ФЗ «Бюджетный кодекс Российской Федерации»</t>
  </si>
  <si>
    <t>1)  ст.14 ч.1 п.1
2) в целом</t>
  </si>
  <si>
    <t>1) 06.10.2003 - не указан
2) 03.08.1998 - не указан</t>
  </si>
  <si>
    <t>1) Указ Президента Российской Федерации от 28.04.2008 №607 «Об оценке эффективности деятельности органов местного самоуправления городских округов и муниципальных районов»</t>
  </si>
  <si>
    <t>1) в целом</t>
  </si>
  <si>
    <t>1) 28.04.2008 - не указан</t>
  </si>
  <si>
    <t>1) -</t>
  </si>
  <si>
    <t>01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</si>
  <si>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</si>
  <si>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</si>
  <si>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14.11.2002 №161-ФЗ «О государственных и муниципальных унитарных предприятиях»</t>
  </si>
  <si>
    <t>1)  ст.14 ч.1 п.3
2) в целом</t>
  </si>
  <si>
    <t>1) 06.10.2003 - не указан
2) 03.12.2002 - не указан</t>
  </si>
  <si>
    <t>1) Закон Томской области от 13.04.2004 №53-ОЗ «О порядке управления и распоряжения государственным имуществом Томской области»</t>
  </si>
  <si>
    <t>1) 29.04.2004 - не указан</t>
  </si>
  <si>
    <t>5.1.1.4. обеспечение первичных мер пожарной безопасности в границах населенных пунктов сельского поселения</t>
  </si>
  <si>
    <t>6506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</si>
  <si>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21.12.1994 №69-ФЗ «О пожарной безопасности»
3) Федеральный закон от 22.07.2008 №123-ФЗ «Технический регламент о требованиях пожарной безопасности»</t>
  </si>
  <si>
    <t>1)  ст.14 ч.1 п.9
2) в целом
3) в целом</t>
  </si>
  <si>
    <t>1) 06.10.2003 - не указан
2) 05.01.1995 - не указан
3) 01.05.2009 - не указан</t>
  </si>
  <si>
    <t>1) Закон Томской области от 12.10.2005 №184-ОЗ «О пожарной безопасности в Томской области»</t>
  </si>
  <si>
    <t>1) 07.11.2005 - не указан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</si>
  <si>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</si>
  <si>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</si>
  <si>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</si>
  <si>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</si>
  <si>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07.02.1992 №2300-1 «"О защите прав потребителей"»
3) Федеральный закон от 07.07.2003 №126-ФЗ «О связи»</t>
  </si>
  <si>
    <t>1)  ст.14 ч.1 п.10
2) в целом
3)  ст.6 п.2</t>
  </si>
  <si>
    <t>1) 06.10.2003 - не указан
2) 07.02.1992 - не указан
3) 01.01.2004 - не указан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</si>
  <si>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</si>
  <si>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</si>
  <si>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</si>
  <si>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</t>
  </si>
  <si>
    <t>1)  ст.14 ч.1 п.12
2) в целом</t>
  </si>
  <si>
    <t>1) 06.10.2003 - не указан
2) 17.11.1992 - не указан</t>
  </si>
  <si>
    <t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</t>
  </si>
  <si>
    <t>1) 26.11.2012 - 01.01.2015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</si>
  <si>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</si>
  <si>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</si>
  <si>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</si>
  <si>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1) Федеральный закон от 04.12.2007 №329-ФЗ «О физической культуре и спорте 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29.06.2015 №204-ФЗ «О внесении изменений в Федеральный закон "О физической культуре и спорте в Российской Федерации" и отдельные законодательные акты Российской Федерации»</t>
  </si>
  <si>
    <t>1) в целом
2)  ст.14 ч.1 п.14
3) в целом</t>
  </si>
  <si>
    <t>1) 30.03.2008 - не указан
2) 06.10.2003 - не указан
3) 30.06.2015 - не указан</t>
  </si>
  <si>
    <t>1) Закон Томской области от 13.12.2006 №314-ОЗ «О предоставлении субсидий местным бюджетам на обеспечение условий для развития физической культуры и массового спорта»</t>
  </si>
  <si>
    <t>1) 01.01.2007 - не указан</t>
  </si>
  <si>
    <t>02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</si>
  <si>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</si>
  <si>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</si>
  <si>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1) Федеральный закон от 06.10.2003 №131-ФЗ «"Об общих принципах организации местного самоуправления в Российской Федерации"»</t>
  </si>
  <si>
    <t>1)  ст.14 ч.1 п.19</t>
  </si>
  <si>
    <t>1) 06.10.2003 - не указан</t>
  </si>
  <si>
    <t>1) Закон Томской области от 11.01.2007 №7-ОЗ «О региональных нормативах градостроительного проектирования Томской области»
2) Закон Томской области от 15.08.2002 №61-ОЗ «Об основах благоустройства территорий городов и других населенных пунктов Томской области»</t>
  </si>
  <si>
    <t>1) в целом
2)  ст.3 п.3</t>
  </si>
  <si>
    <t>1) 04.02.2007 - не указан
2) 10.09.2002 - не указан</t>
  </si>
  <si>
    <t>05</t>
  </si>
  <si>
    <t>5.1.1.14. содействие в развитии сельскохозяйственного производства в сфере животноводства без учета рыболовства и рыбоводства</t>
  </si>
  <si>
    <t>6516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</si>
  <si>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29.12.2006 №264-ФЗ «О развитии сельского хозяйства»</t>
  </si>
  <si>
    <t>1)  ст.14 п.1 пп.28
2) в целом</t>
  </si>
  <si>
    <t>1) 06.10.2003 - не указан
2) 01.01.2007 - не указан</t>
  </si>
  <si>
    <t>1) Закон Томской области от 11.07.2008 №144-ОЗ «О планировании использования земель сельскохозяйственного назначения в Томской области»
2) Закон Томской области от 13.04.2006 №75-ОЗ «О государственной поддержке сельскохозяйственного производства в Томской области»</t>
  </si>
  <si>
    <t>1) в целом
2) в целом</t>
  </si>
  <si>
    <t>1) 10.08.2008 - не указан
2) 09.05.2006 - не указан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</si>
  <si>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</si>
  <si>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</si>
  <si>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3) Федеральный закон от 29.12.2006 №264-ФЗ «О развитии сельского хозяйства»</t>
  </si>
  <si>
    <t>1)  ст.14 п.1 пп.28
2) в целом
3) в целом</t>
  </si>
  <si>
    <t>1) 06.10.2003 - не указан
2) 01.01.2008 - не указан
3) 01.01.2007 - не указан</t>
  </si>
  <si>
    <t>1) Постановление Администрации Томской области от 20.11.2013 №488а «Об утверждении Порядка определения объема и предоставления субсидий из областного бюджета некоммерческим организациям, не являющимся государственными (муниципальными) учреждениями, в рамках реализации отдельных мероприятий подпрограммы "Развитие малого и среднего предпринимательства в Томской области" государственной программы "Развитие предпринимательства в Томской области"»</t>
  </si>
  <si>
    <t>1) 16.12.2013 - не указан</t>
  </si>
  <si>
    <t>5.1.1.17. организация и осуществление мероприятий по работе с детьми и молодежью в сельском поселении</t>
  </si>
  <si>
    <t>6519</t>
  </si>
  <si>
    <t>1)  ст.14 п.1 пп.30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</si>
  <si>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</si>
  <si>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</si>
  <si>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</si>
  <si>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</si>
  <si>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</si>
  <si>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07.12.2011 №416-ФЗ «О водоснабжении и водоотведении»
3) Федеральный закон от 27.07.2010 №190-ФЗ «О теплоснабжении»</t>
  </si>
  <si>
    <t>1)  ст.14 п.1 пп.4
2) в целом
3) в целом</t>
  </si>
  <si>
    <t>1) 06.10.2003 - не указан
2) 08.12.2011 - не указан
3) 30.07.2010 - не указан</t>
  </si>
  <si>
    <t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2) Постановление от 09.12.2014 №474а «Об утверждении государственной программы "Развитие коммунальной и коммуникационной инфраструктуры в Томской области"»</t>
  </si>
  <si>
    <t>1) 28.04.2015 - не указан
2) 30.12.2014 - не указан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</si>
  <si>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</si>
  <si>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</si>
  <si>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</t>
  </si>
  <si>
    <t>1)  ст.14 ч.1 п.1
2) гл.16 ст.8 ч.12 п.7 пп.1 абз.2</t>
  </si>
  <si>
    <t>1) 06.10.2003 - не указан
2) 08.11.2007 - не указан</t>
  </si>
  <si>
    <t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</t>
  </si>
  <si>
    <t>1)  ст.5 п.3</t>
  </si>
  <si>
    <t>1) 15.04.2013 - не указан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</si>
  <si>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</si>
  <si>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</si>
  <si>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1)  ст.19</t>
  </si>
  <si>
    <t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</t>
  </si>
  <si>
    <t>1) 26.04.2012 - не указан</t>
  </si>
  <si>
    <t>6617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</si>
  <si>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24.06.1998 №89-ФЗ «Об отходах производства и потребления»</t>
  </si>
  <si>
    <t>1)  ст.14 ч.1 п.18
2) в целом</t>
  </si>
  <si>
    <t>1) 06.10.2003 - не указан
2) 30.06.1998 - не указан</t>
  </si>
  <si>
    <t>1) Постановление Администрации Томской области от 27.09.2019 №357а «Об утверждении государственной программы "Обращение с отходами, в том числе с твердыми коммунальными отходами, на территории Томской области"»</t>
  </si>
  <si>
    <t>1) 01.01.2020 - не указан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</si>
  <si>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</si>
  <si>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</si>
  <si>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</si>
  <si>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</si>
  <si>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1)  ст.15 п.1 пп.1
2) гл.16 ст.8 ч.12 п.7 пп.1 абз.2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</si>
  <si>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</si>
  <si>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</si>
  <si>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1) Кодекс от 29.12.2004 №188-ФЗ «Жилищный кодекс Российской Федерации»
2) Федеральный закон от 06.10.2003 №131-ФЗ «"Об общих принципах организации местного самоуправления в Российской Федерации"»</t>
  </si>
  <si>
    <t>1) в целом
2)  ст.15 п.1 пп.1</t>
  </si>
  <si>
    <t>1) 01.03.2005 - не указан
2) 06.10.2003 - не указан</t>
  </si>
  <si>
    <t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</t>
  </si>
  <si>
    <t>1) 21.04.2011 - 31.12.2015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</si>
  <si>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</si>
  <si>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</si>
  <si>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</si>
  <si>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</si>
  <si>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гл.3 ст.17 п.1 пп.9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</si>
  <si>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</si>
  <si>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</si>
  <si>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</si>
  <si>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</si>
  <si>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 ст.17 п.1 пп.5</t>
  </si>
  <si>
    <t>1) Закон Томской области от 14.02.2005 №29-ОЗ «О муниципальных выборах в Томской области»</t>
  </si>
  <si>
    <t>1)  ст.46 п.1</t>
  </si>
  <si>
    <t>1) 26.02.2005 - не указан</t>
  </si>
  <si>
    <t>5.2.24. формирование и использование резервных фондов администраций муниципальных образований для финансирования непредвиденных расходов</t>
  </si>
  <si>
    <t>6824</t>
  </si>
  <si>
    <t>1)  ст.14 п.1 пп.8</t>
  </si>
  <si>
    <t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</t>
  </si>
  <si>
    <t>1) 30.01.2008 - не указан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</si>
  <si>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</si>
  <si>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</si>
  <si>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-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</si>
  <si>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</si>
  <si>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</si>
  <si>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5.3.3.3.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</si>
  <si>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7103</t>
  </si>
  <si>
    <t>1)  ст.20</t>
  </si>
  <si>
    <t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</t>
  </si>
  <si>
    <t>1)  п.4</t>
  </si>
  <si>
    <t>1) 15.01.2013 - не указан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</si>
  <si>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</si>
  <si>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</si>
  <si>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</si>
  <si>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</si>
  <si>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</t>
  </si>
  <si>
    <t>1)  ст.20
2)  ст.7 п.4</t>
  </si>
  <si>
    <t>1) 06.10.2003 - не указан
2) 20.12.1999 - не указан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</si>
  <si>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</si>
  <si>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</si>
  <si>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</si>
  <si>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</si>
  <si>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</si>
  <si>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</si>
  <si>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</t>
  </si>
  <si>
    <t>1)  ст.20
2)  ст.8 п.2</t>
  </si>
  <si>
    <t>1) 06.10.2003 - не указан
2) 02.04.1998 - не указан</t>
  </si>
  <si>
    <t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</t>
  </si>
  <si>
    <t>1)  ст.1</t>
  </si>
  <si>
    <t>1) 01.01.2008 - 01.01.2020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</si>
  <si>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</si>
  <si>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</si>
  <si>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</si>
  <si>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7428</t>
  </si>
  <si>
    <t>1) 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</si>
  <si>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</si>
  <si>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</si>
  <si>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</si>
  <si>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</si>
  <si>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</si>
  <si>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</si>
  <si>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</si>
  <si>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</si>
  <si>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1)  ст.14 ч.1 п.7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</si>
  <si>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</si>
  <si>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</si>
  <si>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1)  ст.14 ч.1 п.12</t>
  </si>
  <si>
    <t>Итого расходных обязательств муниципальных образований без учета внутренних оборотов</t>
  </si>
  <si>
    <t>10600</t>
  </si>
  <si>
    <t>Итого расходных обязательств муниципальных образований</t>
  </si>
  <si>
    <t>10700</t>
  </si>
  <si>
    <t>Реестр расходных обязательств  Стапроювалинского сельского поселенияпоселений на 2020-2024г.г.</t>
  </si>
  <si>
    <t>отчетный
2020 год</t>
  </si>
  <si>
    <t>текущий
2021 год</t>
  </si>
  <si>
    <t>очередной
2022 год</t>
  </si>
  <si>
    <t>2024 год</t>
  </si>
  <si>
    <t>5.1.2.17. участие в организации деятельности по сбору накоплению (в том числе раздельному сбору накоплению) и транспортированию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</si>
</sst>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164" fontId="0" fillId="2" borderId="4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tabSelected="1" view="pageBreakPreview" topLeftCell="A46" zoomScale="60" zoomScaleNormal="60" workbookViewId="0">
      <selection activeCell="AO18" sqref="AO18"/>
    </sheetView>
  </sheetViews>
  <sheetFormatPr defaultRowHeight="12.75" x14ac:dyDescent="0.2"/>
  <cols>
    <col min="1" max="1" width="58.5" customWidth="1"/>
    <col min="2" max="2" width="8.6640625" customWidth="1"/>
    <col min="3" max="3" width="43.1640625" customWidth="1"/>
    <col min="4" max="4" width="13.6640625" customWidth="1"/>
    <col min="5" max="5" width="15.5" customWidth="1"/>
    <col min="6" max="6" width="30.5" customWidth="1"/>
    <col min="7" max="7" width="8.6640625" customWidth="1"/>
    <col min="8" max="8" width="12" customWidth="1"/>
    <col min="9" max="9" width="8.6640625" customWidth="1"/>
    <col min="10" max="10" width="29.33203125" customWidth="1"/>
    <col min="11" max="12" width="8.6640625" customWidth="1"/>
    <col min="13" max="13" width="22" customWidth="1"/>
    <col min="14" max="16" width="8.6640625" customWidth="1"/>
    <col min="17" max="17" width="21.5" customWidth="1"/>
    <col min="18" max="19" width="8.6640625" customWidth="1"/>
    <col min="20" max="20" width="23.5" customWidth="1"/>
    <col min="21" max="22" width="8.6640625" customWidth="1"/>
    <col min="23" max="23" width="28" customWidth="1"/>
    <col min="24" max="24" width="10.1640625" customWidth="1"/>
    <col min="25" max="25" width="8.6640625" customWidth="1"/>
    <col min="26" max="26" width="25" customWidth="1"/>
    <col min="27" max="29" width="8.6640625" customWidth="1"/>
    <col min="30" max="30" width="5.1640625" customWidth="1"/>
    <col min="31" max="31" width="8" customWidth="1"/>
    <col min="32" max="32" width="11" customWidth="1"/>
    <col min="33" max="33" width="12.1640625" customWidth="1"/>
    <col min="34" max="34" width="11" customWidth="1"/>
    <col min="35" max="35" width="11.83203125" customWidth="1"/>
    <col min="36" max="36" width="10.1640625" customWidth="1"/>
    <col min="37" max="37" width="10.83203125" customWidth="1"/>
    <col min="38" max="39" width="8.6640625" customWidth="1"/>
    <col min="40" max="40" width="11" customWidth="1"/>
    <col min="41" max="41" width="11.83203125" customWidth="1"/>
    <col min="42" max="42" width="11.1640625" customWidth="1"/>
    <col min="43" max="43" width="10.83203125" customWidth="1"/>
    <col min="44" max="44" width="11" customWidth="1"/>
    <col min="45" max="45" width="8.6640625" customWidth="1"/>
    <col min="46" max="46" width="11.1640625" customWidth="1"/>
    <col min="47" max="47" width="12.6640625" customWidth="1"/>
    <col min="48" max="48" width="8.6640625" customWidth="1"/>
    <col min="49" max="49" width="11" customWidth="1"/>
    <col min="50" max="50" width="10.33203125" customWidth="1"/>
    <col min="51" max="51" width="11.83203125" customWidth="1"/>
    <col min="52" max="52" width="12" customWidth="1"/>
    <col min="53" max="53" width="8.6640625" customWidth="1"/>
    <col min="54" max="54" width="10.83203125" customWidth="1"/>
    <col min="55" max="55" width="8.6640625" customWidth="1"/>
    <col min="56" max="56" width="11.5" customWidth="1"/>
    <col min="57" max="57" width="10.5" style="21" customWidth="1"/>
    <col min="58" max="60" width="8.6640625" style="21" customWidth="1"/>
    <col min="61" max="61" width="10.33203125" style="21" customWidth="1"/>
  </cols>
  <sheetData>
    <row r="1" spans="1:61" ht="20.25" x14ac:dyDescent="0.2">
      <c r="A1" s="25" t="s">
        <v>287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27" t="s">
        <v>0</v>
      </c>
      <c r="BF1" s="27" t="s">
        <v>0</v>
      </c>
      <c r="BG1" s="27" t="s">
        <v>0</v>
      </c>
      <c r="BH1" s="27" t="s">
        <v>0</v>
      </c>
      <c r="BI1" s="27" t="s">
        <v>0</v>
      </c>
    </row>
    <row r="2" spans="1:6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27" t="s">
        <v>0</v>
      </c>
      <c r="BF2" s="27" t="s">
        <v>0</v>
      </c>
      <c r="BG2" s="27" t="s">
        <v>0</v>
      </c>
      <c r="BH2" s="27" t="s">
        <v>0</v>
      </c>
      <c r="BI2" s="27" t="s">
        <v>0</v>
      </c>
    </row>
    <row r="3" spans="1:61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27" t="s">
        <v>0</v>
      </c>
      <c r="BF3" s="27" t="s">
        <v>0</v>
      </c>
      <c r="BG3" s="27" t="s">
        <v>0</v>
      </c>
      <c r="BH3" s="27" t="s">
        <v>0</v>
      </c>
      <c r="BI3" s="27" t="s">
        <v>0</v>
      </c>
    </row>
    <row r="4" spans="1:61" x14ac:dyDescent="0.2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27" t="s">
        <v>0</v>
      </c>
      <c r="BF4" s="27" t="s">
        <v>0</v>
      </c>
      <c r="BG4" s="27" t="s">
        <v>0</v>
      </c>
      <c r="BH4" s="27" t="s">
        <v>0</v>
      </c>
      <c r="BI4" s="27" t="s">
        <v>0</v>
      </c>
    </row>
    <row r="5" spans="1:61" ht="13.15" customHeight="1" x14ac:dyDescent="0.2">
      <c r="A5" s="24" t="s">
        <v>3</v>
      </c>
      <c r="B5" s="24" t="s">
        <v>4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 t="s">
        <v>6</v>
      </c>
      <c r="AD5" s="24" t="s">
        <v>7</v>
      </c>
      <c r="AE5" s="24"/>
      <c r="AF5" s="24" t="s">
        <v>8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1" ht="28.15" customHeight="1" x14ac:dyDescent="0.2">
      <c r="A6" s="24" t="s">
        <v>0</v>
      </c>
      <c r="B6" s="24" t="s">
        <v>0</v>
      </c>
      <c r="C6" s="24" t="s">
        <v>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 t="s">
        <v>10</v>
      </c>
      <c r="X6" s="24"/>
      <c r="Y6" s="24"/>
      <c r="Z6" s="24"/>
      <c r="AA6" s="24"/>
      <c r="AB6" s="24"/>
      <c r="AC6" s="24" t="s">
        <v>0</v>
      </c>
      <c r="AD6" s="24" t="s">
        <v>0</v>
      </c>
      <c r="AE6" s="24" t="s">
        <v>0</v>
      </c>
      <c r="AF6" s="24" t="s">
        <v>288</v>
      </c>
      <c r="AG6" s="24"/>
      <c r="AH6" s="24"/>
      <c r="AI6" s="24"/>
      <c r="AJ6" s="24"/>
      <c r="AK6" s="24"/>
      <c r="AL6" s="24"/>
      <c r="AM6" s="24"/>
      <c r="AN6" s="24"/>
      <c r="AO6" s="24"/>
      <c r="AP6" s="24" t="s">
        <v>289</v>
      </c>
      <c r="AQ6" s="24"/>
      <c r="AR6" s="24"/>
      <c r="AS6" s="24"/>
      <c r="AT6" s="24"/>
      <c r="AU6" s="24" t="s">
        <v>290</v>
      </c>
      <c r="AV6" s="24"/>
      <c r="AW6" s="24"/>
      <c r="AX6" s="24"/>
      <c r="AY6" s="24"/>
      <c r="AZ6" s="24" t="s">
        <v>11</v>
      </c>
      <c r="BA6" s="24"/>
      <c r="BB6" s="24"/>
      <c r="BC6" s="24"/>
      <c r="BD6" s="24"/>
      <c r="BE6" s="24"/>
      <c r="BF6" s="24"/>
      <c r="BG6" s="24"/>
      <c r="BH6" s="24"/>
      <c r="BI6" s="24"/>
    </row>
    <row r="7" spans="1:61" ht="54.6" customHeight="1" x14ac:dyDescent="0.2">
      <c r="A7" s="24" t="s">
        <v>0</v>
      </c>
      <c r="B7" s="24" t="s">
        <v>0</v>
      </c>
      <c r="C7" s="24" t="s">
        <v>12</v>
      </c>
      <c r="D7" s="24"/>
      <c r="E7" s="24"/>
      <c r="F7" s="24" t="s">
        <v>13</v>
      </c>
      <c r="G7" s="24"/>
      <c r="H7" s="24"/>
      <c r="I7" s="24"/>
      <c r="J7" s="24" t="s">
        <v>14</v>
      </c>
      <c r="K7" s="24"/>
      <c r="L7" s="24"/>
      <c r="M7" s="24" t="s">
        <v>15</v>
      </c>
      <c r="N7" s="24"/>
      <c r="O7" s="24"/>
      <c r="P7" s="24"/>
      <c r="Q7" s="24" t="s">
        <v>16</v>
      </c>
      <c r="R7" s="24"/>
      <c r="S7" s="24"/>
      <c r="T7" s="24" t="s">
        <v>17</v>
      </c>
      <c r="U7" s="24"/>
      <c r="V7" s="24"/>
      <c r="W7" s="24" t="s">
        <v>18</v>
      </c>
      <c r="X7" s="24"/>
      <c r="Y7" s="24"/>
      <c r="Z7" s="24" t="s">
        <v>19</v>
      </c>
      <c r="AA7" s="24"/>
      <c r="AB7" s="24"/>
      <c r="AC7" s="24" t="s">
        <v>0</v>
      </c>
      <c r="AD7" s="24" t="s">
        <v>0</v>
      </c>
      <c r="AE7" s="24" t="s">
        <v>0</v>
      </c>
      <c r="AF7" s="24" t="s">
        <v>20</v>
      </c>
      <c r="AG7" s="24"/>
      <c r="AH7" s="24" t="s">
        <v>21</v>
      </c>
      <c r="AI7" s="24"/>
      <c r="AJ7" s="24" t="s">
        <v>22</v>
      </c>
      <c r="AK7" s="24"/>
      <c r="AL7" s="24" t="s">
        <v>23</v>
      </c>
      <c r="AM7" s="24"/>
      <c r="AN7" s="24" t="s">
        <v>24</v>
      </c>
      <c r="AO7" s="24"/>
      <c r="AP7" s="24" t="s">
        <v>20</v>
      </c>
      <c r="AQ7" s="24" t="s">
        <v>21</v>
      </c>
      <c r="AR7" s="24" t="s">
        <v>22</v>
      </c>
      <c r="AS7" s="24" t="s">
        <v>23</v>
      </c>
      <c r="AT7" s="24" t="s">
        <v>24</v>
      </c>
      <c r="AU7" s="24" t="s">
        <v>20</v>
      </c>
      <c r="AV7" s="24" t="s">
        <v>21</v>
      </c>
      <c r="AW7" s="24" t="s">
        <v>22</v>
      </c>
      <c r="AX7" s="24" t="s">
        <v>23</v>
      </c>
      <c r="AY7" s="24" t="s">
        <v>24</v>
      </c>
      <c r="AZ7" s="24" t="s">
        <v>20</v>
      </c>
      <c r="BA7" s="24" t="s">
        <v>25</v>
      </c>
      <c r="BB7" s="24"/>
      <c r="BC7" s="24"/>
      <c r="BD7" s="24"/>
      <c r="BE7" s="28" t="s">
        <v>20</v>
      </c>
      <c r="BF7" s="28" t="s">
        <v>291</v>
      </c>
      <c r="BG7" s="28"/>
      <c r="BH7" s="28"/>
      <c r="BI7" s="28"/>
    </row>
    <row r="8" spans="1:61" ht="140.25" x14ac:dyDescent="0.2">
      <c r="A8" s="24" t="s">
        <v>0</v>
      </c>
      <c r="B8" s="24" t="s">
        <v>0</v>
      </c>
      <c r="C8" s="2" t="s">
        <v>26</v>
      </c>
      <c r="D8" s="2" t="s">
        <v>27</v>
      </c>
      <c r="E8" s="2" t="s">
        <v>28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26</v>
      </c>
      <c r="K8" s="2" t="s">
        <v>30</v>
      </c>
      <c r="L8" s="2" t="s">
        <v>28</v>
      </c>
      <c r="M8" s="2" t="s">
        <v>26</v>
      </c>
      <c r="N8" s="2" t="s">
        <v>30</v>
      </c>
      <c r="O8" s="2" t="s">
        <v>28</v>
      </c>
      <c r="P8" s="2" t="s">
        <v>29</v>
      </c>
      <c r="Q8" s="2" t="s">
        <v>26</v>
      </c>
      <c r="R8" s="2" t="s">
        <v>30</v>
      </c>
      <c r="S8" s="2" t="s">
        <v>28</v>
      </c>
      <c r="T8" s="2" t="s">
        <v>26</v>
      </c>
      <c r="U8" s="2" t="s">
        <v>30</v>
      </c>
      <c r="V8" s="2" t="s">
        <v>28</v>
      </c>
      <c r="W8" s="2" t="s">
        <v>26</v>
      </c>
      <c r="X8" s="2" t="s">
        <v>27</v>
      </c>
      <c r="Y8" s="2" t="s">
        <v>28</v>
      </c>
      <c r="Z8" s="2" t="s">
        <v>26</v>
      </c>
      <c r="AA8" s="2" t="s">
        <v>30</v>
      </c>
      <c r="AB8" s="2" t="s">
        <v>28</v>
      </c>
      <c r="AC8" s="24" t="s">
        <v>0</v>
      </c>
      <c r="AD8" s="2" t="s">
        <v>31</v>
      </c>
      <c r="AE8" s="2" t="s">
        <v>32</v>
      </c>
      <c r="AF8" s="2" t="s">
        <v>33</v>
      </c>
      <c r="AG8" s="2" t="s">
        <v>34</v>
      </c>
      <c r="AH8" s="2" t="s">
        <v>33</v>
      </c>
      <c r="AI8" s="2" t="s">
        <v>34</v>
      </c>
      <c r="AJ8" s="2" t="s">
        <v>33</v>
      </c>
      <c r="AK8" s="2" t="s">
        <v>34</v>
      </c>
      <c r="AL8" s="2" t="s">
        <v>33</v>
      </c>
      <c r="AM8" s="2" t="s">
        <v>34</v>
      </c>
      <c r="AN8" s="2" t="s">
        <v>33</v>
      </c>
      <c r="AO8" s="2" t="s">
        <v>34</v>
      </c>
      <c r="AP8" s="24" t="s">
        <v>0</v>
      </c>
      <c r="AQ8" s="24" t="s">
        <v>0</v>
      </c>
      <c r="AR8" s="24" t="s">
        <v>0</v>
      </c>
      <c r="AS8" s="24" t="s">
        <v>0</v>
      </c>
      <c r="AT8" s="24" t="s">
        <v>0</v>
      </c>
      <c r="AU8" s="24" t="s">
        <v>0</v>
      </c>
      <c r="AV8" s="24" t="s">
        <v>0</v>
      </c>
      <c r="AW8" s="24" t="s">
        <v>0</v>
      </c>
      <c r="AX8" s="24" t="s">
        <v>0</v>
      </c>
      <c r="AY8" s="24" t="s">
        <v>0</v>
      </c>
      <c r="AZ8" s="24" t="s">
        <v>0</v>
      </c>
      <c r="BA8" s="2" t="s">
        <v>21</v>
      </c>
      <c r="BB8" s="2" t="s">
        <v>22</v>
      </c>
      <c r="BC8" s="2" t="s">
        <v>23</v>
      </c>
      <c r="BD8" s="2" t="s">
        <v>24</v>
      </c>
      <c r="BE8" s="28" t="s">
        <v>0</v>
      </c>
      <c r="BF8" s="29" t="s">
        <v>21</v>
      </c>
      <c r="BG8" s="29" t="s">
        <v>22</v>
      </c>
      <c r="BH8" s="29" t="s">
        <v>23</v>
      </c>
      <c r="BI8" s="29" t="s">
        <v>24</v>
      </c>
    </row>
    <row r="9" spans="1:61" x14ac:dyDescent="0.2">
      <c r="A9" s="2" t="s">
        <v>35</v>
      </c>
      <c r="B9" s="2" t="s">
        <v>36</v>
      </c>
      <c r="C9" s="2" t="s">
        <v>37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2" t="s">
        <v>43</v>
      </c>
      <c r="J9" s="2" t="s">
        <v>44</v>
      </c>
      <c r="K9" s="2" t="s">
        <v>45</v>
      </c>
      <c r="L9" s="2" t="s">
        <v>46</v>
      </c>
      <c r="M9" s="2" t="s">
        <v>47</v>
      </c>
      <c r="N9" s="2" t="s">
        <v>48</v>
      </c>
      <c r="O9" s="2" t="s">
        <v>49</v>
      </c>
      <c r="P9" s="2" t="s">
        <v>50</v>
      </c>
      <c r="Q9" s="2" t="s">
        <v>51</v>
      </c>
      <c r="R9" s="2" t="s">
        <v>52</v>
      </c>
      <c r="S9" s="2" t="s">
        <v>53</v>
      </c>
      <c r="T9" s="2" t="s">
        <v>54</v>
      </c>
      <c r="U9" s="2" t="s">
        <v>55</v>
      </c>
      <c r="V9" s="2" t="s">
        <v>56</v>
      </c>
      <c r="W9" s="2" t="s">
        <v>57</v>
      </c>
      <c r="X9" s="2" t="s">
        <v>58</v>
      </c>
      <c r="Y9" s="2" t="s">
        <v>59</v>
      </c>
      <c r="Z9" s="2" t="s">
        <v>60</v>
      </c>
      <c r="AA9" s="2" t="s">
        <v>61</v>
      </c>
      <c r="AB9" s="2" t="s">
        <v>62</v>
      </c>
      <c r="AC9" s="2" t="s">
        <v>63</v>
      </c>
      <c r="AD9" s="24" t="s">
        <v>64</v>
      </c>
      <c r="AE9" s="24"/>
      <c r="AF9" s="2" t="s">
        <v>65</v>
      </c>
      <c r="AG9" s="2" t="s">
        <v>66</v>
      </c>
      <c r="AH9" s="2" t="s">
        <v>67</v>
      </c>
      <c r="AI9" s="2" t="s">
        <v>68</v>
      </c>
      <c r="AJ9" s="2" t="s">
        <v>69</v>
      </c>
      <c r="AK9" s="2" t="s">
        <v>70</v>
      </c>
      <c r="AL9" s="2" t="s">
        <v>71</v>
      </c>
      <c r="AM9" s="2" t="s">
        <v>72</v>
      </c>
      <c r="AN9" s="2" t="s">
        <v>73</v>
      </c>
      <c r="AO9" s="2" t="s">
        <v>74</v>
      </c>
      <c r="AP9" s="2" t="s">
        <v>75</v>
      </c>
      <c r="AQ9" s="2" t="s">
        <v>76</v>
      </c>
      <c r="AR9" s="2" t="s">
        <v>77</v>
      </c>
      <c r="AS9" s="2" t="s">
        <v>78</v>
      </c>
      <c r="AT9" s="2" t="s">
        <v>79</v>
      </c>
      <c r="AU9" s="2" t="s">
        <v>80</v>
      </c>
      <c r="AV9" s="2" t="s">
        <v>81</v>
      </c>
      <c r="AW9" s="2" t="s">
        <v>82</v>
      </c>
      <c r="AX9" s="2" t="s">
        <v>83</v>
      </c>
      <c r="AY9" s="2" t="s">
        <v>84</v>
      </c>
      <c r="AZ9" s="2" t="s">
        <v>85</v>
      </c>
      <c r="BA9" s="2" t="s">
        <v>86</v>
      </c>
      <c r="BB9" s="2" t="s">
        <v>87</v>
      </c>
      <c r="BC9" s="2" t="s">
        <v>88</v>
      </c>
      <c r="BD9" s="2" t="s">
        <v>89</v>
      </c>
      <c r="BE9" s="29" t="s">
        <v>90</v>
      </c>
      <c r="BF9" s="29" t="s">
        <v>91</v>
      </c>
      <c r="BG9" s="29" t="s">
        <v>92</v>
      </c>
      <c r="BH9" s="29" t="s">
        <v>93</v>
      </c>
      <c r="BI9" s="29" t="s">
        <v>94</v>
      </c>
    </row>
    <row r="10" spans="1:61" ht="51" x14ac:dyDescent="0.2">
      <c r="A10" s="3" t="s">
        <v>95</v>
      </c>
      <c r="B10" s="4" t="s">
        <v>96</v>
      </c>
      <c r="C10" s="4" t="s">
        <v>97</v>
      </c>
      <c r="D10" s="4" t="s">
        <v>97</v>
      </c>
      <c r="E10" s="4" t="s">
        <v>97</v>
      </c>
      <c r="F10" s="4" t="s">
        <v>97</v>
      </c>
      <c r="G10" s="4" t="s">
        <v>97</v>
      </c>
      <c r="H10" s="4" t="s">
        <v>97</v>
      </c>
      <c r="I10" s="4" t="s">
        <v>97</v>
      </c>
      <c r="J10" s="4" t="s">
        <v>97</v>
      </c>
      <c r="K10" s="4" t="s">
        <v>97</v>
      </c>
      <c r="L10" s="4" t="s">
        <v>97</v>
      </c>
      <c r="M10" s="4" t="s">
        <v>97</v>
      </c>
      <c r="N10" s="4" t="s">
        <v>97</v>
      </c>
      <c r="O10" s="4" t="s">
        <v>97</v>
      </c>
      <c r="P10" s="4" t="s">
        <v>97</v>
      </c>
      <c r="Q10" s="4" t="s">
        <v>97</v>
      </c>
      <c r="R10" s="4" t="s">
        <v>97</v>
      </c>
      <c r="S10" s="4" t="s">
        <v>97</v>
      </c>
      <c r="T10" s="4" t="s">
        <v>97</v>
      </c>
      <c r="U10" s="4" t="s">
        <v>97</v>
      </c>
      <c r="V10" s="4" t="s">
        <v>97</v>
      </c>
      <c r="W10" s="4" t="s">
        <v>97</v>
      </c>
      <c r="X10" s="4" t="s">
        <v>97</v>
      </c>
      <c r="Y10" s="4" t="s">
        <v>97</v>
      </c>
      <c r="Z10" s="4" t="s">
        <v>97</v>
      </c>
      <c r="AA10" s="4" t="s">
        <v>97</v>
      </c>
      <c r="AB10" s="4" t="s">
        <v>97</v>
      </c>
      <c r="AC10" s="4" t="s">
        <v>97</v>
      </c>
      <c r="AD10" s="4" t="s">
        <v>97</v>
      </c>
      <c r="AE10" s="4" t="s">
        <v>97</v>
      </c>
      <c r="AF10" s="5">
        <f>AF11+AF27+AF32+AF35+AF41+AF46+AF49+AF51+AF44</f>
        <v>21633.458000000002</v>
      </c>
      <c r="AG10" s="5">
        <f t="shared" ref="AG10:BD10" si="0">AG11+AG27+AG32+AG35+AG41+AG46+AG49+AG51+AG44</f>
        <v>20414.955300000001</v>
      </c>
      <c r="AH10" s="5">
        <f t="shared" si="0"/>
        <v>942.69999999999993</v>
      </c>
      <c r="AI10" s="5">
        <f t="shared" si="0"/>
        <v>942.69999999999993</v>
      </c>
      <c r="AJ10" s="5">
        <f t="shared" si="0"/>
        <v>7005.2809999999999</v>
      </c>
      <c r="AK10" s="5">
        <f t="shared" si="0"/>
        <v>7005.2809999999999</v>
      </c>
      <c r="AL10" s="5">
        <f t="shared" si="0"/>
        <v>318.63299999999998</v>
      </c>
      <c r="AM10" s="5">
        <f t="shared" si="0"/>
        <v>318.63299999999998</v>
      </c>
      <c r="AN10" s="5">
        <f t="shared" si="0"/>
        <v>13366.844000000001</v>
      </c>
      <c r="AO10" s="5">
        <f t="shared" si="0"/>
        <v>12148.341299999998</v>
      </c>
      <c r="AP10" s="5">
        <f t="shared" si="0"/>
        <v>15772.35</v>
      </c>
      <c r="AQ10" s="5">
        <f t="shared" si="0"/>
        <v>284.89999999999998</v>
      </c>
      <c r="AR10" s="5">
        <f t="shared" si="0"/>
        <v>2895.3919999999998</v>
      </c>
      <c r="AS10" s="5">
        <f t="shared" si="0"/>
        <v>0</v>
      </c>
      <c r="AT10" s="5">
        <f t="shared" si="0"/>
        <v>12592.058000000001</v>
      </c>
      <c r="AU10" s="5">
        <f>AU11+AU27+AU32+AU35+AU41+AU46+AU49+AU51+AU44</f>
        <v>11669.513999999999</v>
      </c>
      <c r="AV10" s="5">
        <f t="shared" si="0"/>
        <v>287.89999999999998</v>
      </c>
      <c r="AW10" s="5">
        <f t="shared" si="0"/>
        <v>12.5</v>
      </c>
      <c r="AX10" s="5">
        <f t="shared" si="0"/>
        <v>0</v>
      </c>
      <c r="AY10" s="5">
        <f t="shared" si="0"/>
        <v>11369.114000000001</v>
      </c>
      <c r="AZ10" s="5">
        <f t="shared" si="0"/>
        <v>11830.214</v>
      </c>
      <c r="BA10" s="5">
        <f t="shared" si="0"/>
        <v>299.60000000000002</v>
      </c>
      <c r="BB10" s="5">
        <f t="shared" si="0"/>
        <v>12.5</v>
      </c>
      <c r="BC10" s="5">
        <f t="shared" si="0"/>
        <v>0</v>
      </c>
      <c r="BD10" s="5">
        <f t="shared" si="0"/>
        <v>11518.114000000001</v>
      </c>
      <c r="BE10" s="11">
        <f t="shared" ref="BE10" si="1">BE11+BE35+BE41+BE46+BE51</f>
        <v>11813.321</v>
      </c>
      <c r="BF10" s="11">
        <f>BF11+BF35+BF41+BF46+BF51</f>
        <v>299.60000000000002</v>
      </c>
      <c r="BG10" s="11">
        <f>BG11+BG35+BG41+BG46+BG51</f>
        <v>12.5</v>
      </c>
      <c r="BH10" s="11">
        <f t="shared" ref="BH10" si="2">BH11+BH35+BH41+BH46+BH51</f>
        <v>0</v>
      </c>
      <c r="BI10" s="11">
        <f t="shared" ref="BI10" si="3">BI11+BI35+BI41+BI46+BI51</f>
        <v>11501.221000000001</v>
      </c>
    </row>
    <row r="11" spans="1:61" ht="63.75" x14ac:dyDescent="0.2">
      <c r="A11" s="3" t="s">
        <v>98</v>
      </c>
      <c r="B11" s="4" t="s">
        <v>99</v>
      </c>
      <c r="C11" s="4" t="s">
        <v>97</v>
      </c>
      <c r="D11" s="4" t="s">
        <v>97</v>
      </c>
      <c r="E11" s="4" t="s">
        <v>97</v>
      </c>
      <c r="F11" s="4" t="s">
        <v>97</v>
      </c>
      <c r="G11" s="4" t="s">
        <v>97</v>
      </c>
      <c r="H11" s="4" t="s">
        <v>97</v>
      </c>
      <c r="I11" s="4" t="s">
        <v>97</v>
      </c>
      <c r="J11" s="4" t="s">
        <v>97</v>
      </c>
      <c r="K11" s="4" t="s">
        <v>97</v>
      </c>
      <c r="L11" s="4" t="s">
        <v>97</v>
      </c>
      <c r="M11" s="4" t="s">
        <v>97</v>
      </c>
      <c r="N11" s="4" t="s">
        <v>97</v>
      </c>
      <c r="O11" s="4" t="s">
        <v>97</v>
      </c>
      <c r="P11" s="4" t="s">
        <v>97</v>
      </c>
      <c r="Q11" s="4" t="s">
        <v>97</v>
      </c>
      <c r="R11" s="4" t="s">
        <v>97</v>
      </c>
      <c r="S11" s="4" t="s">
        <v>97</v>
      </c>
      <c r="T11" s="4" t="s">
        <v>97</v>
      </c>
      <c r="U11" s="4" t="s">
        <v>97</v>
      </c>
      <c r="V11" s="4" t="s">
        <v>97</v>
      </c>
      <c r="W11" s="4" t="s">
        <v>97</v>
      </c>
      <c r="X11" s="4" t="s">
        <v>97</v>
      </c>
      <c r="Y11" s="4" t="s">
        <v>97</v>
      </c>
      <c r="Z11" s="4" t="s">
        <v>97</v>
      </c>
      <c r="AA11" s="4" t="s">
        <v>97</v>
      </c>
      <c r="AB11" s="4" t="s">
        <v>97</v>
      </c>
      <c r="AC11" s="4" t="s">
        <v>97</v>
      </c>
      <c r="AD11" s="4" t="s">
        <v>97</v>
      </c>
      <c r="AE11" s="4" t="s">
        <v>97</v>
      </c>
      <c r="AF11" s="5">
        <f>AF12</f>
        <v>6581.1869999999999</v>
      </c>
      <c r="AG11" s="5">
        <f t="shared" ref="AG11:BD11" si="4">AG12</f>
        <v>6417.6749999999993</v>
      </c>
      <c r="AH11" s="5">
        <f t="shared" si="4"/>
        <v>666.3</v>
      </c>
      <c r="AI11" s="5">
        <f t="shared" si="4"/>
        <v>666.3</v>
      </c>
      <c r="AJ11" s="5">
        <f t="shared" si="4"/>
        <v>3730.5569999999998</v>
      </c>
      <c r="AK11" s="5">
        <f t="shared" si="4"/>
        <v>3730.5569999999998</v>
      </c>
      <c r="AL11" s="5">
        <f t="shared" si="4"/>
        <v>318.63299999999998</v>
      </c>
      <c r="AM11" s="5">
        <f t="shared" si="4"/>
        <v>318.63299999999998</v>
      </c>
      <c r="AN11" s="5">
        <f t="shared" si="4"/>
        <v>1865.6969999999999</v>
      </c>
      <c r="AO11" s="5">
        <f t="shared" si="4"/>
        <v>1702.1849999999999</v>
      </c>
      <c r="AP11" s="5">
        <f t="shared" si="4"/>
        <v>1507.8389999999999</v>
      </c>
      <c r="AQ11" s="5">
        <f t="shared" si="4"/>
        <v>0</v>
      </c>
      <c r="AR11" s="5">
        <f t="shared" si="4"/>
        <v>0</v>
      </c>
      <c r="AS11" s="5">
        <f t="shared" si="4"/>
        <v>0</v>
      </c>
      <c r="AT11" s="5">
        <f t="shared" si="4"/>
        <v>1507.8389999999999</v>
      </c>
      <c r="AU11" s="5">
        <f t="shared" si="4"/>
        <v>861.10500000000002</v>
      </c>
      <c r="AV11" s="5">
        <f t="shared" si="4"/>
        <v>0</v>
      </c>
      <c r="AW11" s="5">
        <f t="shared" si="4"/>
        <v>0</v>
      </c>
      <c r="AX11" s="5">
        <f t="shared" si="4"/>
        <v>0</v>
      </c>
      <c r="AY11" s="5">
        <f t="shared" si="4"/>
        <v>861.10500000000002</v>
      </c>
      <c r="AZ11" s="5">
        <f t="shared" si="4"/>
        <v>861.10500000000002</v>
      </c>
      <c r="BA11" s="5">
        <f t="shared" si="4"/>
        <v>0</v>
      </c>
      <c r="BB11" s="5">
        <f t="shared" si="4"/>
        <v>0</v>
      </c>
      <c r="BC11" s="5">
        <f t="shared" si="4"/>
        <v>0</v>
      </c>
      <c r="BD11" s="5">
        <f t="shared" si="4"/>
        <v>861.10500000000002</v>
      </c>
      <c r="BE11" s="11">
        <f t="shared" ref="BE11:BI11" si="5">BE12+BE27+BE32</f>
        <v>3145.4430000000002</v>
      </c>
      <c r="BF11" s="11">
        <f t="shared" si="5"/>
        <v>0</v>
      </c>
      <c r="BG11" s="11">
        <f t="shared" si="5"/>
        <v>0</v>
      </c>
      <c r="BH11" s="11">
        <f t="shared" si="5"/>
        <v>0</v>
      </c>
      <c r="BI11" s="11">
        <f t="shared" si="5"/>
        <v>3145.4430000000002</v>
      </c>
    </row>
    <row r="12" spans="1:61" ht="51" x14ac:dyDescent="0.2">
      <c r="A12" s="3" t="s">
        <v>100</v>
      </c>
      <c r="B12" s="4" t="s">
        <v>101</v>
      </c>
      <c r="C12" s="4" t="s">
        <v>97</v>
      </c>
      <c r="D12" s="4" t="s">
        <v>97</v>
      </c>
      <c r="E12" s="4" t="s">
        <v>97</v>
      </c>
      <c r="F12" s="4" t="s">
        <v>97</v>
      </c>
      <c r="G12" s="4" t="s">
        <v>97</v>
      </c>
      <c r="H12" s="4" t="s">
        <v>97</v>
      </c>
      <c r="I12" s="4" t="s">
        <v>97</v>
      </c>
      <c r="J12" s="4" t="s">
        <v>97</v>
      </c>
      <c r="K12" s="4" t="s">
        <v>97</v>
      </c>
      <c r="L12" s="4" t="s">
        <v>97</v>
      </c>
      <c r="M12" s="4" t="s">
        <v>97</v>
      </c>
      <c r="N12" s="4" t="s">
        <v>97</v>
      </c>
      <c r="O12" s="4" t="s">
        <v>97</v>
      </c>
      <c r="P12" s="4" t="s">
        <v>97</v>
      </c>
      <c r="Q12" s="4" t="s">
        <v>97</v>
      </c>
      <c r="R12" s="4" t="s">
        <v>97</v>
      </c>
      <c r="S12" s="4" t="s">
        <v>97</v>
      </c>
      <c r="T12" s="4" t="s">
        <v>97</v>
      </c>
      <c r="U12" s="4" t="s">
        <v>97</v>
      </c>
      <c r="V12" s="4" t="s">
        <v>97</v>
      </c>
      <c r="W12" s="4" t="s">
        <v>97</v>
      </c>
      <c r="X12" s="4" t="s">
        <v>97</v>
      </c>
      <c r="Y12" s="4" t="s">
        <v>97</v>
      </c>
      <c r="Z12" s="4" t="s">
        <v>97</v>
      </c>
      <c r="AA12" s="4" t="s">
        <v>97</v>
      </c>
      <c r="AB12" s="4" t="s">
        <v>97</v>
      </c>
      <c r="AC12" s="4" t="s">
        <v>97</v>
      </c>
      <c r="AD12" s="4" t="s">
        <v>97</v>
      </c>
      <c r="AE12" s="4" t="s">
        <v>97</v>
      </c>
      <c r="AF12" s="5">
        <f>AF13+AF14+AF15+AF16+AF17+AF18+AF19+AF20+AF21+AF22+AF23+AF24+AF25+AF26</f>
        <v>6581.1869999999999</v>
      </c>
      <c r="AG12" s="5">
        <f t="shared" ref="AG12:BD12" si="6">AG13+AG14+AG15+AG16+AG17+AG18+AG19+AG20+AG21+AG22+AG23+AG24+AG25+AG26</f>
        <v>6417.6749999999993</v>
      </c>
      <c r="AH12" s="5">
        <f t="shared" si="6"/>
        <v>666.3</v>
      </c>
      <c r="AI12" s="5">
        <f t="shared" si="6"/>
        <v>666.3</v>
      </c>
      <c r="AJ12" s="5">
        <f t="shared" si="6"/>
        <v>3730.5569999999998</v>
      </c>
      <c r="AK12" s="5">
        <f t="shared" si="6"/>
        <v>3730.5569999999998</v>
      </c>
      <c r="AL12" s="5">
        <f t="shared" si="6"/>
        <v>318.63299999999998</v>
      </c>
      <c r="AM12" s="5">
        <f t="shared" si="6"/>
        <v>318.63299999999998</v>
      </c>
      <c r="AN12" s="5">
        <f t="shared" si="6"/>
        <v>1865.6969999999999</v>
      </c>
      <c r="AO12" s="5">
        <f t="shared" si="6"/>
        <v>1702.1849999999999</v>
      </c>
      <c r="AP12" s="5">
        <f t="shared" si="6"/>
        <v>1507.8389999999999</v>
      </c>
      <c r="AQ12" s="5">
        <f t="shared" si="6"/>
        <v>0</v>
      </c>
      <c r="AR12" s="5">
        <f t="shared" si="6"/>
        <v>0</v>
      </c>
      <c r="AS12" s="5">
        <f t="shared" si="6"/>
        <v>0</v>
      </c>
      <c r="AT12" s="5">
        <f t="shared" si="6"/>
        <v>1507.8389999999999</v>
      </c>
      <c r="AU12" s="5">
        <f t="shared" si="6"/>
        <v>861.10500000000002</v>
      </c>
      <c r="AV12" s="5">
        <f t="shared" si="6"/>
        <v>0</v>
      </c>
      <c r="AW12" s="5">
        <f t="shared" si="6"/>
        <v>0</v>
      </c>
      <c r="AX12" s="5">
        <f t="shared" si="6"/>
        <v>0</v>
      </c>
      <c r="AY12" s="5">
        <f t="shared" si="6"/>
        <v>861.10500000000002</v>
      </c>
      <c r="AZ12" s="5">
        <f t="shared" si="6"/>
        <v>861.10500000000002</v>
      </c>
      <c r="BA12" s="5">
        <f t="shared" si="6"/>
        <v>0</v>
      </c>
      <c r="BB12" s="5">
        <f t="shared" si="6"/>
        <v>0</v>
      </c>
      <c r="BC12" s="5">
        <f t="shared" si="6"/>
        <v>0</v>
      </c>
      <c r="BD12" s="5">
        <f t="shared" si="6"/>
        <v>861.10500000000002</v>
      </c>
      <c r="BE12" s="11">
        <f t="shared" ref="BE12" si="7">BE13+BE14+BE15+BE16+BE17+BE18+BE19+BE20+BE21+BE22+BE23+BE24+BE25+BE26</f>
        <v>861.10500000000002</v>
      </c>
      <c r="BF12" s="11">
        <f>BF13+BF14+BF15+BF16+BF17+BF18+BF19+BF20+BF21+BF22+BF23+BF24+BF25+BF26</f>
        <v>0</v>
      </c>
      <c r="BG12" s="11">
        <f t="shared" ref="BG12" si="8">BG13+BG14+BG15+BG16+BG17+BG18+BG19+BG20+BG21+BG22+BG23+BG24+BG25+BG26</f>
        <v>0</v>
      </c>
      <c r="BH12" s="11">
        <f t="shared" ref="BH12" si="9">BH13+BH14+BH15+BH16+BH17+BH18+BH19+BH20+BH21+BH22+BH23+BH24+BH25+BH26</f>
        <v>0</v>
      </c>
      <c r="BI12" s="11">
        <f>BI13+BI14+BI15+BI16+BI17+BI18+BI19+BI20+BI21+BI22+BI23+BI24+BI25+BI26</f>
        <v>861.10500000000002</v>
      </c>
    </row>
    <row r="13" spans="1:61" ht="71.25" customHeight="1" x14ac:dyDescent="0.2">
      <c r="A13" s="3" t="s">
        <v>102</v>
      </c>
      <c r="B13" s="4" t="s">
        <v>103</v>
      </c>
      <c r="C13" s="4" t="s">
        <v>104</v>
      </c>
      <c r="D13" s="4" t="s">
        <v>105</v>
      </c>
      <c r="E13" s="4" t="s">
        <v>106</v>
      </c>
      <c r="F13" s="4" t="s">
        <v>107</v>
      </c>
      <c r="G13" s="4" t="s">
        <v>108</v>
      </c>
      <c r="H13" s="4" t="s">
        <v>109</v>
      </c>
      <c r="I13" s="4" t="s">
        <v>110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35</v>
      </c>
      <c r="AD13" s="17" t="s">
        <v>111</v>
      </c>
      <c r="AE13" s="17" t="s">
        <v>47</v>
      </c>
      <c r="AF13" s="11">
        <f>AH13+AJ13+AL13+AN13</f>
        <v>157.113</v>
      </c>
      <c r="AG13" s="11">
        <f>AI13+AK13+AM13+AO13</f>
        <v>116.051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5">
        <v>157.113</v>
      </c>
      <c r="AO13" s="5">
        <v>116.051</v>
      </c>
      <c r="AP13" s="5">
        <f t="shared" ref="AP13:AP58" si="10">AQ13+AR13+AS13+AT13</f>
        <v>199.83500000000001</v>
      </c>
      <c r="AQ13" s="5">
        <v>0</v>
      </c>
      <c r="AR13" s="5">
        <v>0</v>
      </c>
      <c r="AS13" s="5">
        <v>0</v>
      </c>
      <c r="AT13" s="5">
        <v>199.83500000000001</v>
      </c>
      <c r="AU13" s="5">
        <f t="shared" ref="AU13:AU58" si="11">AV13+AW13+AX13+AY13</f>
        <v>104.873</v>
      </c>
      <c r="AV13" s="5">
        <v>0</v>
      </c>
      <c r="AW13" s="5">
        <v>0</v>
      </c>
      <c r="AX13" s="5">
        <v>0</v>
      </c>
      <c r="AY13" s="5">
        <v>104.873</v>
      </c>
      <c r="AZ13" s="5">
        <f t="shared" ref="AZ13:AZ58" si="12">BA13+BB13+BC13+BD13</f>
        <v>104.873</v>
      </c>
      <c r="BA13" s="5">
        <v>0</v>
      </c>
      <c r="BB13" s="5">
        <v>0</v>
      </c>
      <c r="BC13" s="5">
        <v>0</v>
      </c>
      <c r="BD13" s="5">
        <v>104.873</v>
      </c>
      <c r="BE13" s="11">
        <f t="shared" ref="BE13:BE58" si="13">BF13+BG13+BH13+BI13</f>
        <v>104.873</v>
      </c>
      <c r="BF13" s="11">
        <f>BA13</f>
        <v>0</v>
      </c>
      <c r="BG13" s="11">
        <f>BB13</f>
        <v>0</v>
      </c>
      <c r="BH13" s="11">
        <f>BC13</f>
        <v>0</v>
      </c>
      <c r="BI13" s="11">
        <f>BD13</f>
        <v>104.873</v>
      </c>
    </row>
    <row r="14" spans="1:61" ht="48.75" customHeight="1" x14ac:dyDescent="0.2">
      <c r="A14" s="3" t="s">
        <v>112</v>
      </c>
      <c r="B14" s="4" t="s">
        <v>113</v>
      </c>
      <c r="C14" s="4" t="s">
        <v>114</v>
      </c>
      <c r="D14" s="4" t="s">
        <v>115</v>
      </c>
      <c r="E14" s="4" t="s">
        <v>116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117</v>
      </c>
      <c r="X14" s="4" t="s">
        <v>108</v>
      </c>
      <c r="Y14" s="4" t="s">
        <v>118</v>
      </c>
      <c r="Z14" s="4" t="s">
        <v>0</v>
      </c>
      <c r="AA14" s="4" t="s">
        <v>0</v>
      </c>
      <c r="AB14" s="4" t="s">
        <v>0</v>
      </c>
      <c r="AC14" s="4" t="s">
        <v>35</v>
      </c>
      <c r="AD14" s="17" t="s">
        <v>111</v>
      </c>
      <c r="AE14" s="17" t="s">
        <v>47</v>
      </c>
      <c r="AF14" s="11">
        <f t="shared" ref="AF14:AG17" si="14">AH14+AJ14+AL14+AN14</f>
        <v>33.825000000000003</v>
      </c>
      <c r="AG14" s="11">
        <f t="shared" si="14"/>
        <v>33.825000000000003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5">
        <v>33.825000000000003</v>
      </c>
      <c r="AO14" s="5">
        <v>33.825000000000003</v>
      </c>
      <c r="AP14" s="5">
        <f t="shared" si="10"/>
        <v>304</v>
      </c>
      <c r="AQ14" s="5">
        <v>0</v>
      </c>
      <c r="AR14" s="5">
        <v>0</v>
      </c>
      <c r="AS14" s="5">
        <v>0</v>
      </c>
      <c r="AT14" s="5">
        <v>304</v>
      </c>
      <c r="AU14" s="5">
        <f t="shared" si="11"/>
        <v>0</v>
      </c>
      <c r="AV14" s="5">
        <v>0</v>
      </c>
      <c r="AW14" s="5">
        <v>0</v>
      </c>
      <c r="AX14" s="5">
        <v>0</v>
      </c>
      <c r="AY14" s="5">
        <v>0</v>
      </c>
      <c r="AZ14" s="5">
        <f t="shared" si="12"/>
        <v>0</v>
      </c>
      <c r="BA14" s="5">
        <v>0</v>
      </c>
      <c r="BB14" s="5">
        <v>0</v>
      </c>
      <c r="BC14" s="5">
        <v>0</v>
      </c>
      <c r="BD14" s="5">
        <v>0</v>
      </c>
      <c r="BE14" s="11">
        <f t="shared" si="13"/>
        <v>0</v>
      </c>
      <c r="BF14" s="11">
        <f t="shared" ref="BF14:BF57" si="15">BA14</f>
        <v>0</v>
      </c>
      <c r="BG14" s="11">
        <f t="shared" ref="BG14:BG58" si="16">BB14</f>
        <v>0</v>
      </c>
      <c r="BH14" s="11">
        <f t="shared" ref="BH14:BH58" si="17">BC14</f>
        <v>0</v>
      </c>
      <c r="BI14" s="11">
        <f t="shared" ref="BI14:BI58" si="18">BD14</f>
        <v>0</v>
      </c>
    </row>
    <row r="15" spans="1:61" ht="39" customHeight="1" x14ac:dyDescent="0.2">
      <c r="A15" s="3" t="s">
        <v>119</v>
      </c>
      <c r="B15" s="4" t="s">
        <v>120</v>
      </c>
      <c r="C15" s="4" t="s">
        <v>121</v>
      </c>
      <c r="D15" s="4" t="s">
        <v>122</v>
      </c>
      <c r="E15" s="4" t="s">
        <v>123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124</v>
      </c>
      <c r="X15" s="4" t="s">
        <v>108</v>
      </c>
      <c r="Y15" s="4" t="s">
        <v>125</v>
      </c>
      <c r="Z15" s="4" t="s">
        <v>0</v>
      </c>
      <c r="AA15" s="4" t="s">
        <v>0</v>
      </c>
      <c r="AB15" s="4" t="s">
        <v>0</v>
      </c>
      <c r="AC15" s="4" t="s">
        <v>46</v>
      </c>
      <c r="AD15" s="17" t="s">
        <v>126</v>
      </c>
      <c r="AE15" s="17" t="s">
        <v>127</v>
      </c>
      <c r="AF15" s="11">
        <f>AH15+AJ15+AL15+AN15</f>
        <v>272.15899999999999</v>
      </c>
      <c r="AG15" s="11">
        <f>AI15+AK15+AM15+AO15</f>
        <v>272.15899999999999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5">
        <v>272.15899999999999</v>
      </c>
      <c r="AO15" s="5">
        <v>272.15899999999999</v>
      </c>
      <c r="AP15" s="5">
        <f t="shared" si="10"/>
        <v>194</v>
      </c>
      <c r="AQ15" s="5">
        <v>0</v>
      </c>
      <c r="AR15" s="5">
        <v>0</v>
      </c>
      <c r="AS15" s="5">
        <v>0</v>
      </c>
      <c r="AT15" s="5">
        <v>194</v>
      </c>
      <c r="AU15" s="5">
        <f t="shared" si="11"/>
        <v>40</v>
      </c>
      <c r="AV15" s="5">
        <v>0</v>
      </c>
      <c r="AW15" s="5">
        <v>0</v>
      </c>
      <c r="AX15" s="5">
        <v>0</v>
      </c>
      <c r="AY15" s="5">
        <v>40</v>
      </c>
      <c r="AZ15" s="5">
        <f t="shared" si="12"/>
        <v>40</v>
      </c>
      <c r="BA15" s="5">
        <v>0</v>
      </c>
      <c r="BB15" s="5">
        <v>0</v>
      </c>
      <c r="BC15" s="5">
        <v>0</v>
      </c>
      <c r="BD15" s="5">
        <v>40</v>
      </c>
      <c r="BE15" s="11">
        <f t="shared" si="13"/>
        <v>40</v>
      </c>
      <c r="BF15" s="11">
        <f t="shared" si="15"/>
        <v>0</v>
      </c>
      <c r="BG15" s="11">
        <f t="shared" si="16"/>
        <v>0</v>
      </c>
      <c r="BH15" s="11">
        <f t="shared" si="17"/>
        <v>0</v>
      </c>
      <c r="BI15" s="11">
        <f t="shared" si="18"/>
        <v>40</v>
      </c>
    </row>
    <row r="16" spans="1:61" x14ac:dyDescent="0.2">
      <c r="A16" s="6" t="s">
        <v>0</v>
      </c>
      <c r="B16" s="7" t="s">
        <v>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4" t="s">
        <v>46</v>
      </c>
      <c r="AD16" s="17" t="s">
        <v>126</v>
      </c>
      <c r="AE16" s="17" t="s">
        <v>44</v>
      </c>
      <c r="AF16" s="11">
        <f t="shared" si="14"/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f t="shared" si="11"/>
        <v>0</v>
      </c>
      <c r="AV16" s="5">
        <v>0</v>
      </c>
      <c r="AW16" s="5">
        <v>0</v>
      </c>
      <c r="AX16" s="5">
        <v>0</v>
      </c>
      <c r="AY16" s="5">
        <v>0</v>
      </c>
      <c r="AZ16" s="5">
        <f t="shared" si="12"/>
        <v>0</v>
      </c>
      <c r="BA16" s="5">
        <v>0</v>
      </c>
      <c r="BB16" s="5">
        <v>0</v>
      </c>
      <c r="BC16" s="5">
        <v>0</v>
      </c>
      <c r="BD16" s="5">
        <v>0</v>
      </c>
      <c r="BE16" s="11">
        <f t="shared" si="13"/>
        <v>0</v>
      </c>
      <c r="BF16" s="11">
        <f t="shared" si="15"/>
        <v>0</v>
      </c>
      <c r="BG16" s="11">
        <f t="shared" si="16"/>
        <v>0</v>
      </c>
      <c r="BH16" s="11">
        <f t="shared" si="17"/>
        <v>0</v>
      </c>
      <c r="BI16" s="11">
        <f t="shared" si="18"/>
        <v>0</v>
      </c>
    </row>
    <row r="17" spans="1:61" x14ac:dyDescent="0.2">
      <c r="A17" s="6" t="s">
        <v>0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4" t="s">
        <v>46</v>
      </c>
      <c r="AD17" s="17" t="s">
        <v>126</v>
      </c>
      <c r="AE17" s="17" t="s">
        <v>48</v>
      </c>
      <c r="AF17" s="11">
        <f t="shared" si="14"/>
        <v>2</v>
      </c>
      <c r="AG17" s="11">
        <f t="shared" si="14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5">
        <v>2</v>
      </c>
      <c r="AO17" s="5">
        <v>0</v>
      </c>
      <c r="AP17" s="5">
        <f t="shared" si="10"/>
        <v>6.5</v>
      </c>
      <c r="AQ17" s="5">
        <v>0</v>
      </c>
      <c r="AR17" s="5">
        <v>0</v>
      </c>
      <c r="AS17" s="5">
        <v>0</v>
      </c>
      <c r="AT17" s="5">
        <v>6.5</v>
      </c>
      <c r="AU17" s="5">
        <f t="shared" si="11"/>
        <v>2</v>
      </c>
      <c r="AV17" s="5">
        <v>0</v>
      </c>
      <c r="AW17" s="5">
        <v>0</v>
      </c>
      <c r="AX17" s="5">
        <v>0</v>
      </c>
      <c r="AY17" s="5">
        <v>2</v>
      </c>
      <c r="AZ17" s="5">
        <f t="shared" si="12"/>
        <v>0</v>
      </c>
      <c r="BA17" s="5">
        <v>0</v>
      </c>
      <c r="BB17" s="5">
        <v>0</v>
      </c>
      <c r="BC17" s="5">
        <v>0</v>
      </c>
      <c r="BD17" s="5">
        <v>0</v>
      </c>
      <c r="BE17" s="11">
        <f t="shared" si="13"/>
        <v>0</v>
      </c>
      <c r="BF17" s="11">
        <f t="shared" si="15"/>
        <v>0</v>
      </c>
      <c r="BG17" s="11">
        <f t="shared" si="16"/>
        <v>0</v>
      </c>
      <c r="BH17" s="11">
        <f t="shared" si="17"/>
        <v>0</v>
      </c>
      <c r="BI17" s="11">
        <f t="shared" si="18"/>
        <v>0</v>
      </c>
    </row>
    <row r="18" spans="1:61" ht="46.5" customHeight="1" x14ac:dyDescent="0.2">
      <c r="A18" s="3" t="s">
        <v>128</v>
      </c>
      <c r="B18" s="4" t="s">
        <v>129</v>
      </c>
      <c r="C18" s="4" t="s">
        <v>130</v>
      </c>
      <c r="D18" s="4" t="s">
        <v>131</v>
      </c>
      <c r="E18" s="4" t="s">
        <v>132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57</v>
      </c>
      <c r="AD18" s="17" t="s">
        <v>133</v>
      </c>
      <c r="AE18" s="17" t="s">
        <v>44</v>
      </c>
      <c r="AF18" s="11">
        <f>AH18+AJ18+AL18+AN18</f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5">
        <v>0</v>
      </c>
      <c r="AO18" s="5">
        <v>0</v>
      </c>
      <c r="AP18" s="5">
        <f t="shared" si="10"/>
        <v>0</v>
      </c>
      <c r="AQ18" s="5">
        <v>0</v>
      </c>
      <c r="AR18" s="5">
        <v>0</v>
      </c>
      <c r="AS18" s="5">
        <v>0</v>
      </c>
      <c r="AT18" s="5">
        <v>0</v>
      </c>
      <c r="AU18" s="5">
        <f t="shared" si="11"/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si="12"/>
        <v>0</v>
      </c>
      <c r="BA18" s="5">
        <v>0</v>
      </c>
      <c r="BB18" s="5">
        <v>0</v>
      </c>
      <c r="BC18" s="5">
        <v>0</v>
      </c>
      <c r="BD18" s="5">
        <v>0</v>
      </c>
      <c r="BE18" s="11">
        <f t="shared" si="13"/>
        <v>0</v>
      </c>
      <c r="BF18" s="11">
        <f t="shared" si="15"/>
        <v>0</v>
      </c>
      <c r="BG18" s="11">
        <f t="shared" si="16"/>
        <v>0</v>
      </c>
      <c r="BH18" s="11">
        <f t="shared" si="17"/>
        <v>0</v>
      </c>
      <c r="BI18" s="11">
        <f t="shared" si="18"/>
        <v>0</v>
      </c>
    </row>
    <row r="19" spans="1:61" ht="75" customHeight="1" x14ac:dyDescent="0.2">
      <c r="A19" s="3" t="s">
        <v>134</v>
      </c>
      <c r="B19" s="4" t="s">
        <v>135</v>
      </c>
      <c r="C19" s="4" t="s">
        <v>136</v>
      </c>
      <c r="D19" s="4" t="s">
        <v>137</v>
      </c>
      <c r="E19" s="4" t="s">
        <v>138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139</v>
      </c>
      <c r="AA19" s="4" t="s">
        <v>108</v>
      </c>
      <c r="AB19" s="4" t="s">
        <v>140</v>
      </c>
      <c r="AC19" s="4" t="s">
        <v>41</v>
      </c>
      <c r="AD19" s="17" t="s">
        <v>141</v>
      </c>
      <c r="AE19" s="17" t="s">
        <v>111</v>
      </c>
      <c r="AF19" s="11">
        <f t="shared" ref="AF19:AG58" si="19">AH19+AJ19+AL19+AN19</f>
        <v>0</v>
      </c>
      <c r="AG19" s="11">
        <f t="shared" si="19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5">
        <v>0</v>
      </c>
      <c r="AO19" s="5">
        <v>0</v>
      </c>
      <c r="AP19" s="5">
        <f t="shared" si="10"/>
        <v>0</v>
      </c>
      <c r="AQ19" s="5">
        <v>0</v>
      </c>
      <c r="AR19" s="5">
        <v>0</v>
      </c>
      <c r="AS19" s="5">
        <v>0</v>
      </c>
      <c r="AT19" s="5">
        <v>0</v>
      </c>
      <c r="AU19" s="5">
        <f t="shared" si="11"/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si="12"/>
        <v>0</v>
      </c>
      <c r="BA19" s="5">
        <v>0</v>
      </c>
      <c r="BB19" s="5">
        <v>0</v>
      </c>
      <c r="BC19" s="5">
        <v>0</v>
      </c>
      <c r="BD19" s="5">
        <v>0</v>
      </c>
      <c r="BE19" s="11">
        <f t="shared" si="13"/>
        <v>0</v>
      </c>
      <c r="BF19" s="11">
        <f t="shared" si="15"/>
        <v>0</v>
      </c>
      <c r="BG19" s="11">
        <f t="shared" si="16"/>
        <v>0</v>
      </c>
      <c r="BH19" s="11">
        <f t="shared" si="17"/>
        <v>0</v>
      </c>
      <c r="BI19" s="11">
        <f t="shared" si="18"/>
        <v>0</v>
      </c>
    </row>
    <row r="20" spans="1:61" x14ac:dyDescent="0.2">
      <c r="A20" s="6" t="s">
        <v>0</v>
      </c>
      <c r="B20" s="7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0</v>
      </c>
      <c r="AB20" s="7" t="s">
        <v>0</v>
      </c>
      <c r="AC20" s="4" t="s">
        <v>41</v>
      </c>
      <c r="AD20" s="17" t="s">
        <v>141</v>
      </c>
      <c r="AE20" s="17" t="s">
        <v>133</v>
      </c>
      <c r="AF20" s="11">
        <f t="shared" si="19"/>
        <v>20</v>
      </c>
      <c r="AG20" s="11">
        <f t="shared" si="19"/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5">
        <v>20</v>
      </c>
      <c r="AO20" s="5">
        <v>0</v>
      </c>
      <c r="AP20" s="5">
        <f t="shared" si="10"/>
        <v>10</v>
      </c>
      <c r="AQ20" s="5">
        <v>0</v>
      </c>
      <c r="AR20" s="5">
        <v>0</v>
      </c>
      <c r="AS20" s="5">
        <v>0</v>
      </c>
      <c r="AT20" s="5">
        <v>10</v>
      </c>
      <c r="AU20" s="5">
        <f t="shared" si="11"/>
        <v>10</v>
      </c>
      <c r="AV20" s="5">
        <v>0</v>
      </c>
      <c r="AW20" s="5">
        <v>0</v>
      </c>
      <c r="AX20" s="5">
        <v>0</v>
      </c>
      <c r="AY20" s="5">
        <v>10</v>
      </c>
      <c r="AZ20" s="5">
        <f t="shared" si="12"/>
        <v>10</v>
      </c>
      <c r="BA20" s="5">
        <v>0</v>
      </c>
      <c r="BB20" s="5">
        <v>0</v>
      </c>
      <c r="BC20" s="5">
        <v>0</v>
      </c>
      <c r="BD20" s="5">
        <v>10</v>
      </c>
      <c r="BE20" s="11">
        <f t="shared" si="13"/>
        <v>10</v>
      </c>
      <c r="BF20" s="11">
        <f t="shared" si="15"/>
        <v>0</v>
      </c>
      <c r="BG20" s="11">
        <f t="shared" si="16"/>
        <v>0</v>
      </c>
      <c r="BH20" s="11">
        <f t="shared" si="17"/>
        <v>0</v>
      </c>
      <c r="BI20" s="11">
        <f t="shared" si="18"/>
        <v>10</v>
      </c>
    </row>
    <row r="21" spans="1:61" ht="66" customHeight="1" x14ac:dyDescent="0.2">
      <c r="A21" s="22" t="s">
        <v>142</v>
      </c>
      <c r="B21" s="4" t="s">
        <v>143</v>
      </c>
      <c r="C21" s="4" t="s">
        <v>144</v>
      </c>
      <c r="D21" s="4" t="s">
        <v>145</v>
      </c>
      <c r="E21" s="4" t="s">
        <v>146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147</v>
      </c>
      <c r="X21" s="4" t="s">
        <v>108</v>
      </c>
      <c r="Y21" s="4" t="s">
        <v>148</v>
      </c>
      <c r="Z21" s="4" t="s">
        <v>0</v>
      </c>
      <c r="AA21" s="4" t="s">
        <v>0</v>
      </c>
      <c r="AB21" s="4" t="s">
        <v>0</v>
      </c>
      <c r="AC21" s="4" t="s">
        <v>45</v>
      </c>
      <c r="AD21" s="17" t="s">
        <v>45</v>
      </c>
      <c r="AE21" s="17" t="s">
        <v>111</v>
      </c>
      <c r="AF21" s="11">
        <f t="shared" si="19"/>
        <v>10</v>
      </c>
      <c r="AG21" s="11">
        <f t="shared" si="19"/>
        <v>0.45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5">
        <v>10</v>
      </c>
      <c r="AO21" s="5">
        <v>0.45</v>
      </c>
      <c r="AP21" s="5">
        <f t="shared" si="10"/>
        <v>10</v>
      </c>
      <c r="AQ21" s="5">
        <v>0</v>
      </c>
      <c r="AR21" s="5">
        <v>0</v>
      </c>
      <c r="AS21" s="5">
        <v>0</v>
      </c>
      <c r="AT21" s="5">
        <v>10</v>
      </c>
      <c r="AU21" s="5">
        <f t="shared" si="11"/>
        <v>10</v>
      </c>
      <c r="AV21" s="5">
        <v>0</v>
      </c>
      <c r="AW21" s="5">
        <v>0</v>
      </c>
      <c r="AX21" s="5">
        <v>0</v>
      </c>
      <c r="AY21" s="5">
        <v>10</v>
      </c>
      <c r="AZ21" s="5">
        <f t="shared" si="12"/>
        <v>10</v>
      </c>
      <c r="BA21" s="5">
        <v>0</v>
      </c>
      <c r="BB21" s="5">
        <v>0</v>
      </c>
      <c r="BC21" s="5">
        <v>0</v>
      </c>
      <c r="BD21" s="5">
        <v>10</v>
      </c>
      <c r="BE21" s="11">
        <f t="shared" si="13"/>
        <v>10</v>
      </c>
      <c r="BF21" s="11">
        <f t="shared" si="15"/>
        <v>0</v>
      </c>
      <c r="BG21" s="11">
        <f t="shared" si="16"/>
        <v>0</v>
      </c>
      <c r="BH21" s="11">
        <f t="shared" si="17"/>
        <v>0</v>
      </c>
      <c r="BI21" s="11">
        <f t="shared" si="18"/>
        <v>10</v>
      </c>
    </row>
    <row r="22" spans="1:61" x14ac:dyDescent="0.2">
      <c r="A22" s="23" t="s">
        <v>0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4" t="s">
        <v>45</v>
      </c>
      <c r="AD22" s="17" t="s">
        <v>45</v>
      </c>
      <c r="AE22" s="17" t="s">
        <v>149</v>
      </c>
      <c r="AF22" s="11">
        <f t="shared" si="19"/>
        <v>410</v>
      </c>
      <c r="AG22" s="11">
        <f t="shared" si="19"/>
        <v>410</v>
      </c>
      <c r="AH22" s="11">
        <v>0</v>
      </c>
      <c r="AI22" s="11">
        <v>0</v>
      </c>
      <c r="AJ22" s="11">
        <v>300</v>
      </c>
      <c r="AK22" s="11">
        <v>300</v>
      </c>
      <c r="AL22" s="11">
        <v>0</v>
      </c>
      <c r="AM22" s="11">
        <v>0</v>
      </c>
      <c r="AN22" s="5">
        <v>110</v>
      </c>
      <c r="AO22" s="5">
        <v>110</v>
      </c>
      <c r="AP22" s="5">
        <f t="shared" si="10"/>
        <v>0</v>
      </c>
      <c r="AQ22" s="5">
        <v>0</v>
      </c>
      <c r="AR22" s="5">
        <v>0</v>
      </c>
      <c r="AS22" s="5">
        <v>0</v>
      </c>
      <c r="AT22" s="5">
        <v>0</v>
      </c>
      <c r="AU22" s="5">
        <f t="shared" si="11"/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si="12"/>
        <v>0</v>
      </c>
      <c r="BA22" s="5">
        <v>0</v>
      </c>
      <c r="BB22" s="5">
        <v>0</v>
      </c>
      <c r="BC22" s="5">
        <v>0</v>
      </c>
      <c r="BD22" s="5">
        <v>0</v>
      </c>
      <c r="BE22" s="11">
        <f t="shared" si="13"/>
        <v>0</v>
      </c>
      <c r="BF22" s="11">
        <f t="shared" si="15"/>
        <v>0</v>
      </c>
      <c r="BG22" s="11">
        <f t="shared" si="16"/>
        <v>0</v>
      </c>
      <c r="BH22" s="11">
        <f t="shared" si="17"/>
        <v>0</v>
      </c>
      <c r="BI22" s="11">
        <f t="shared" si="18"/>
        <v>0</v>
      </c>
    </row>
    <row r="23" spans="1:61" ht="58.5" customHeight="1" x14ac:dyDescent="0.2">
      <c r="A23" s="22" t="s">
        <v>150</v>
      </c>
      <c r="B23" s="4" t="s">
        <v>151</v>
      </c>
      <c r="C23" s="4" t="s">
        <v>152</v>
      </c>
      <c r="D23" s="4" t="s">
        <v>153</v>
      </c>
      <c r="E23" s="4" t="s">
        <v>154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155</v>
      </c>
      <c r="X23" s="4" t="s">
        <v>156</v>
      </c>
      <c r="Y23" s="4" t="s">
        <v>157</v>
      </c>
      <c r="Z23" s="4" t="s">
        <v>0</v>
      </c>
      <c r="AA23" s="4" t="s">
        <v>0</v>
      </c>
      <c r="AB23" s="4" t="s">
        <v>0</v>
      </c>
      <c r="AC23" s="4" t="s">
        <v>55</v>
      </c>
      <c r="AD23" s="17" t="s">
        <v>158</v>
      </c>
      <c r="AE23" s="17" t="s">
        <v>126</v>
      </c>
      <c r="AF23" s="11">
        <f>AH23+AJ23+AL23+AN23</f>
        <v>5661.09</v>
      </c>
      <c r="AG23" s="11">
        <f>AI23+AK23+AM23+AO23</f>
        <v>5585.19</v>
      </c>
      <c r="AH23" s="11">
        <v>666.3</v>
      </c>
      <c r="AI23" s="11">
        <v>666.3</v>
      </c>
      <c r="AJ23" s="11">
        <v>3430.5569999999998</v>
      </c>
      <c r="AK23" s="11">
        <v>3430.5569999999998</v>
      </c>
      <c r="AL23" s="11">
        <v>318.63299999999998</v>
      </c>
      <c r="AM23" s="11">
        <v>318.63299999999998</v>
      </c>
      <c r="AN23" s="5">
        <v>1245.5999999999999</v>
      </c>
      <c r="AO23" s="5">
        <v>1169.7</v>
      </c>
      <c r="AP23" s="5">
        <f t="shared" si="10"/>
        <v>768.50400000000002</v>
      </c>
      <c r="AQ23" s="5">
        <v>0</v>
      </c>
      <c r="AR23" s="5">
        <v>0</v>
      </c>
      <c r="AS23" s="5">
        <v>0</v>
      </c>
      <c r="AT23" s="5">
        <v>768.50400000000002</v>
      </c>
      <c r="AU23" s="5">
        <f t="shared" si="11"/>
        <v>679.23199999999997</v>
      </c>
      <c r="AV23" s="5">
        <v>0</v>
      </c>
      <c r="AW23" s="5">
        <v>0</v>
      </c>
      <c r="AX23" s="5">
        <v>0</v>
      </c>
      <c r="AY23" s="5">
        <v>679.23199999999997</v>
      </c>
      <c r="AZ23" s="5">
        <f t="shared" si="12"/>
        <v>681.23199999999997</v>
      </c>
      <c r="BA23" s="5">
        <v>0</v>
      </c>
      <c r="BB23" s="5">
        <v>0</v>
      </c>
      <c r="BC23" s="5">
        <v>0</v>
      </c>
      <c r="BD23" s="5">
        <v>681.23199999999997</v>
      </c>
      <c r="BE23" s="11">
        <f t="shared" si="13"/>
        <v>681.23199999999997</v>
      </c>
      <c r="BF23" s="11">
        <f t="shared" si="15"/>
        <v>0</v>
      </c>
      <c r="BG23" s="11">
        <f t="shared" si="16"/>
        <v>0</v>
      </c>
      <c r="BH23" s="11">
        <f t="shared" si="17"/>
        <v>0</v>
      </c>
      <c r="BI23" s="11">
        <f t="shared" si="18"/>
        <v>681.23199999999997</v>
      </c>
    </row>
    <row r="24" spans="1:61" ht="56.25" customHeight="1" x14ac:dyDescent="0.2">
      <c r="A24" s="3" t="s">
        <v>159</v>
      </c>
      <c r="B24" s="4" t="s">
        <v>160</v>
      </c>
      <c r="C24" s="4" t="s">
        <v>161</v>
      </c>
      <c r="D24" s="4" t="s">
        <v>162</v>
      </c>
      <c r="E24" s="4" t="s">
        <v>163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164</v>
      </c>
      <c r="X24" s="4" t="s">
        <v>165</v>
      </c>
      <c r="Y24" s="4" t="s">
        <v>166</v>
      </c>
      <c r="Z24" s="4" t="s">
        <v>0</v>
      </c>
      <c r="AA24" s="4" t="s">
        <v>0</v>
      </c>
      <c r="AB24" s="4" t="s">
        <v>0</v>
      </c>
      <c r="AC24" s="4" t="s">
        <v>36</v>
      </c>
      <c r="AD24" s="17" t="s">
        <v>133</v>
      </c>
      <c r="AE24" s="17" t="s">
        <v>158</v>
      </c>
      <c r="AF24" s="11">
        <f t="shared" si="19"/>
        <v>0</v>
      </c>
      <c r="AG24" s="11">
        <f t="shared" ref="AG24:AG26" si="20">AI24+AK24+AM24+AO24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5">
        <v>0</v>
      </c>
      <c r="AO24" s="5">
        <v>0</v>
      </c>
      <c r="AP24" s="5">
        <f t="shared" si="10"/>
        <v>0</v>
      </c>
      <c r="AQ24" s="5">
        <v>0</v>
      </c>
      <c r="AR24" s="5">
        <v>0</v>
      </c>
      <c r="AS24" s="5">
        <v>0</v>
      </c>
      <c r="AT24" s="5">
        <v>0</v>
      </c>
      <c r="AU24" s="5">
        <f t="shared" si="11"/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si="12"/>
        <v>0</v>
      </c>
      <c r="BA24" s="5">
        <v>0</v>
      </c>
      <c r="BB24" s="5">
        <v>0</v>
      </c>
      <c r="BC24" s="5">
        <v>0</v>
      </c>
      <c r="BD24" s="5">
        <v>0</v>
      </c>
      <c r="BE24" s="11">
        <f t="shared" si="13"/>
        <v>0</v>
      </c>
      <c r="BF24" s="11">
        <f t="shared" si="15"/>
        <v>0</v>
      </c>
      <c r="BG24" s="11">
        <f t="shared" si="16"/>
        <v>0</v>
      </c>
      <c r="BH24" s="11">
        <f t="shared" si="17"/>
        <v>0</v>
      </c>
      <c r="BI24" s="11">
        <f t="shared" si="18"/>
        <v>0</v>
      </c>
    </row>
    <row r="25" spans="1:61" ht="66" customHeight="1" x14ac:dyDescent="0.2">
      <c r="A25" s="3" t="s">
        <v>167</v>
      </c>
      <c r="B25" s="4" t="s">
        <v>168</v>
      </c>
      <c r="C25" s="4" t="s">
        <v>169</v>
      </c>
      <c r="D25" s="4" t="s">
        <v>170</v>
      </c>
      <c r="E25" s="4" t="s">
        <v>171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172</v>
      </c>
      <c r="AA25" s="4" t="s">
        <v>108</v>
      </c>
      <c r="AB25" s="4" t="s">
        <v>173</v>
      </c>
      <c r="AC25" s="4" t="s">
        <v>36</v>
      </c>
      <c r="AD25" s="17" t="s">
        <v>133</v>
      </c>
      <c r="AE25" s="17" t="s">
        <v>46</v>
      </c>
      <c r="AF25" s="11">
        <f t="shared" si="19"/>
        <v>5</v>
      </c>
      <c r="AG25" s="11">
        <f t="shared" si="20"/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5">
        <v>5</v>
      </c>
      <c r="AO25" s="5">
        <v>0</v>
      </c>
      <c r="AP25" s="5">
        <f t="shared" si="10"/>
        <v>5</v>
      </c>
      <c r="AQ25" s="5">
        <v>0</v>
      </c>
      <c r="AR25" s="5">
        <v>0</v>
      </c>
      <c r="AS25" s="5">
        <v>0</v>
      </c>
      <c r="AT25" s="5">
        <v>5</v>
      </c>
      <c r="AU25" s="5">
        <f t="shared" si="11"/>
        <v>5</v>
      </c>
      <c r="AV25" s="5">
        <v>0</v>
      </c>
      <c r="AW25" s="5">
        <v>0</v>
      </c>
      <c r="AX25" s="5">
        <v>0</v>
      </c>
      <c r="AY25" s="5">
        <v>5</v>
      </c>
      <c r="AZ25" s="5">
        <f t="shared" si="12"/>
        <v>5</v>
      </c>
      <c r="BA25" s="5">
        <v>0</v>
      </c>
      <c r="BB25" s="5">
        <v>0</v>
      </c>
      <c r="BC25" s="5">
        <v>0</v>
      </c>
      <c r="BD25" s="5">
        <v>5</v>
      </c>
      <c r="BE25" s="11">
        <f t="shared" si="13"/>
        <v>5</v>
      </c>
      <c r="BF25" s="11">
        <f t="shared" si="15"/>
        <v>0</v>
      </c>
      <c r="BG25" s="11">
        <f t="shared" si="16"/>
        <v>0</v>
      </c>
      <c r="BH25" s="11">
        <f t="shared" si="17"/>
        <v>0</v>
      </c>
      <c r="BI25" s="11">
        <f t="shared" si="18"/>
        <v>5</v>
      </c>
    </row>
    <row r="26" spans="1:61" ht="51" x14ac:dyDescent="0.2">
      <c r="A26" s="3" t="s">
        <v>174</v>
      </c>
      <c r="B26" s="4" t="s">
        <v>175</v>
      </c>
      <c r="C26" s="4" t="s">
        <v>152</v>
      </c>
      <c r="D26" s="4" t="s">
        <v>176</v>
      </c>
      <c r="E26" s="4" t="s">
        <v>154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40</v>
      </c>
      <c r="AD26" s="17" t="s">
        <v>177</v>
      </c>
      <c r="AE26" s="17" t="s">
        <v>177</v>
      </c>
      <c r="AF26" s="11">
        <f t="shared" si="19"/>
        <v>10</v>
      </c>
      <c r="AG26" s="11">
        <f t="shared" si="20"/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5">
        <v>10</v>
      </c>
      <c r="AO26" s="5">
        <v>0</v>
      </c>
      <c r="AP26" s="5">
        <f t="shared" si="10"/>
        <v>10</v>
      </c>
      <c r="AQ26" s="5">
        <v>0</v>
      </c>
      <c r="AR26" s="5">
        <v>0</v>
      </c>
      <c r="AS26" s="5">
        <v>0</v>
      </c>
      <c r="AT26" s="5">
        <v>10</v>
      </c>
      <c r="AU26" s="5">
        <f t="shared" si="11"/>
        <v>10</v>
      </c>
      <c r="AV26" s="5">
        <v>0</v>
      </c>
      <c r="AW26" s="5">
        <v>0</v>
      </c>
      <c r="AX26" s="5">
        <v>0</v>
      </c>
      <c r="AY26" s="5">
        <v>10</v>
      </c>
      <c r="AZ26" s="5">
        <f t="shared" si="12"/>
        <v>10</v>
      </c>
      <c r="BA26" s="5">
        <v>0</v>
      </c>
      <c r="BB26" s="5">
        <v>0</v>
      </c>
      <c r="BC26" s="5">
        <v>0</v>
      </c>
      <c r="BD26" s="5">
        <v>10</v>
      </c>
      <c r="BE26" s="11">
        <f t="shared" si="13"/>
        <v>10</v>
      </c>
      <c r="BF26" s="11">
        <f t="shared" si="15"/>
        <v>0</v>
      </c>
      <c r="BG26" s="11">
        <f t="shared" si="16"/>
        <v>0</v>
      </c>
      <c r="BH26" s="11">
        <f t="shared" si="17"/>
        <v>0</v>
      </c>
      <c r="BI26" s="11">
        <f t="shared" si="18"/>
        <v>10</v>
      </c>
    </row>
    <row r="27" spans="1:61" ht="89.25" x14ac:dyDescent="0.2">
      <c r="A27" s="3" t="s">
        <v>178</v>
      </c>
      <c r="B27" s="4" t="s">
        <v>179</v>
      </c>
      <c r="C27" s="4" t="s">
        <v>97</v>
      </c>
      <c r="D27" s="4" t="s">
        <v>97</v>
      </c>
      <c r="E27" s="4" t="s">
        <v>97</v>
      </c>
      <c r="F27" s="4" t="s">
        <v>97</v>
      </c>
      <c r="G27" s="4" t="s">
        <v>97</v>
      </c>
      <c r="H27" s="4" t="s">
        <v>97</v>
      </c>
      <c r="I27" s="4" t="s">
        <v>97</v>
      </c>
      <c r="J27" s="4" t="s">
        <v>97</v>
      </c>
      <c r="K27" s="4" t="s">
        <v>97</v>
      </c>
      <c r="L27" s="4" t="s">
        <v>97</v>
      </c>
      <c r="M27" s="4" t="s">
        <v>97</v>
      </c>
      <c r="N27" s="4" t="s">
        <v>97</v>
      </c>
      <c r="O27" s="4" t="s">
        <v>97</v>
      </c>
      <c r="P27" s="4" t="s">
        <v>97</v>
      </c>
      <c r="Q27" s="4" t="s">
        <v>97</v>
      </c>
      <c r="R27" s="4" t="s">
        <v>97</v>
      </c>
      <c r="S27" s="4" t="s">
        <v>97</v>
      </c>
      <c r="T27" s="4" t="s">
        <v>97</v>
      </c>
      <c r="U27" s="4" t="s">
        <v>97</v>
      </c>
      <c r="V27" s="4" t="s">
        <v>97</v>
      </c>
      <c r="W27" s="4" t="s">
        <v>97</v>
      </c>
      <c r="X27" s="4" t="s">
        <v>97</v>
      </c>
      <c r="Y27" s="4" t="s">
        <v>97</v>
      </c>
      <c r="Z27" s="4" t="s">
        <v>97</v>
      </c>
      <c r="AA27" s="4" t="s">
        <v>97</v>
      </c>
      <c r="AB27" s="4" t="s">
        <v>97</v>
      </c>
      <c r="AC27" s="4" t="s">
        <v>97</v>
      </c>
      <c r="AD27" s="17" t="s">
        <v>97</v>
      </c>
      <c r="AE27" s="17" t="s">
        <v>97</v>
      </c>
      <c r="AF27" s="11">
        <f>AF28+AF29+AF30+AF31</f>
        <v>5969.62</v>
      </c>
      <c r="AG27" s="11">
        <f t="shared" ref="AG27:BD27" si="21">AG28+AG29+AG30+AG31</f>
        <v>5344.74</v>
      </c>
      <c r="AH27" s="11">
        <f t="shared" si="21"/>
        <v>0</v>
      </c>
      <c r="AI27" s="11">
        <f t="shared" si="21"/>
        <v>0</v>
      </c>
      <c r="AJ27" s="11">
        <f t="shared" si="21"/>
        <v>3260.25</v>
      </c>
      <c r="AK27" s="11">
        <f t="shared" si="21"/>
        <v>3260.25</v>
      </c>
      <c r="AL27" s="11">
        <f t="shared" si="21"/>
        <v>0</v>
      </c>
      <c r="AM27" s="11">
        <f t="shared" si="21"/>
        <v>0</v>
      </c>
      <c r="AN27" s="5">
        <f t="shared" si="21"/>
        <v>2709.37</v>
      </c>
      <c r="AO27" s="5">
        <f t="shared" si="21"/>
        <v>2084.4899999999998</v>
      </c>
      <c r="AP27" s="5">
        <f t="shared" si="21"/>
        <v>5526.8829999999998</v>
      </c>
      <c r="AQ27" s="5">
        <f t="shared" si="21"/>
        <v>0</v>
      </c>
      <c r="AR27" s="5">
        <f t="shared" si="21"/>
        <v>2882.8919999999998</v>
      </c>
      <c r="AS27" s="5">
        <f t="shared" si="21"/>
        <v>0</v>
      </c>
      <c r="AT27" s="5">
        <f t="shared" si="21"/>
        <v>2643.991</v>
      </c>
      <c r="AU27" s="5">
        <f t="shared" si="21"/>
        <v>2067.924</v>
      </c>
      <c r="AV27" s="5">
        <f t="shared" si="21"/>
        <v>0</v>
      </c>
      <c r="AW27" s="5">
        <f t="shared" si="21"/>
        <v>0</v>
      </c>
      <c r="AX27" s="5">
        <f t="shared" si="21"/>
        <v>0</v>
      </c>
      <c r="AY27" s="5">
        <f t="shared" si="21"/>
        <v>2067.924</v>
      </c>
      <c r="AZ27" s="5">
        <f t="shared" si="21"/>
        <v>2216.924</v>
      </c>
      <c r="BA27" s="5">
        <f t="shared" si="21"/>
        <v>0</v>
      </c>
      <c r="BB27" s="5">
        <f t="shared" si="21"/>
        <v>0</v>
      </c>
      <c r="BC27" s="5">
        <f t="shared" si="21"/>
        <v>0</v>
      </c>
      <c r="BD27" s="5">
        <f t="shared" si="21"/>
        <v>2216.924</v>
      </c>
      <c r="BE27" s="11">
        <f t="shared" si="13"/>
        <v>2216.924</v>
      </c>
      <c r="BF27" s="11">
        <f t="shared" si="15"/>
        <v>0</v>
      </c>
      <c r="BG27" s="11">
        <f t="shared" si="16"/>
        <v>0</v>
      </c>
      <c r="BH27" s="11">
        <f t="shared" si="17"/>
        <v>0</v>
      </c>
      <c r="BI27" s="11">
        <f t="shared" si="18"/>
        <v>2216.924</v>
      </c>
    </row>
    <row r="28" spans="1:61" ht="72" customHeight="1" x14ac:dyDescent="0.2">
      <c r="A28" s="3" t="s">
        <v>180</v>
      </c>
      <c r="B28" s="4" t="s">
        <v>181</v>
      </c>
      <c r="C28" s="4" t="s">
        <v>182</v>
      </c>
      <c r="D28" s="4" t="s">
        <v>183</v>
      </c>
      <c r="E28" s="4" t="s">
        <v>184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185</v>
      </c>
      <c r="AA28" s="4" t="s">
        <v>165</v>
      </c>
      <c r="AB28" s="4" t="s">
        <v>186</v>
      </c>
      <c r="AC28" s="4" t="s">
        <v>53</v>
      </c>
      <c r="AD28" s="17" t="s">
        <v>158</v>
      </c>
      <c r="AE28" s="17" t="s">
        <v>149</v>
      </c>
      <c r="AF28" s="11">
        <f t="shared" si="19"/>
        <v>0</v>
      </c>
      <c r="AG28" s="11">
        <f>AI28+AK28+AM28+AO28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5">
        <v>0</v>
      </c>
      <c r="AO28" s="5">
        <v>0</v>
      </c>
      <c r="AP28" s="5">
        <f t="shared" si="10"/>
        <v>0</v>
      </c>
      <c r="AQ28" s="5">
        <v>0</v>
      </c>
      <c r="AR28" s="5">
        <v>0</v>
      </c>
      <c r="AS28" s="5">
        <v>0</v>
      </c>
      <c r="AT28" s="5">
        <v>0</v>
      </c>
      <c r="AU28" s="5">
        <f t="shared" si="11"/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11">
        <f t="shared" si="13"/>
        <v>0</v>
      </c>
      <c r="BF28" s="11">
        <f t="shared" si="15"/>
        <v>0</v>
      </c>
      <c r="BG28" s="11">
        <f t="shared" si="16"/>
        <v>0</v>
      </c>
      <c r="BH28" s="11">
        <f t="shared" si="17"/>
        <v>0</v>
      </c>
      <c r="BI28" s="11">
        <f t="shared" si="18"/>
        <v>0</v>
      </c>
    </row>
    <row r="29" spans="1:61" ht="165.75" x14ac:dyDescent="0.2">
      <c r="A29" s="3" t="s">
        <v>187</v>
      </c>
      <c r="B29" s="4" t="s">
        <v>188</v>
      </c>
      <c r="C29" s="4" t="s">
        <v>189</v>
      </c>
      <c r="D29" s="4" t="s">
        <v>190</v>
      </c>
      <c r="E29" s="4" t="s">
        <v>191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192</v>
      </c>
      <c r="X29" s="4" t="s">
        <v>193</v>
      </c>
      <c r="Y29" s="4" t="s">
        <v>194</v>
      </c>
      <c r="Z29" s="4" t="s">
        <v>0</v>
      </c>
      <c r="AA29" s="4" t="s">
        <v>0</v>
      </c>
      <c r="AB29" s="4" t="s">
        <v>0</v>
      </c>
      <c r="AC29" s="4" t="s">
        <v>37</v>
      </c>
      <c r="AD29" s="17" t="s">
        <v>133</v>
      </c>
      <c r="AE29" s="17" t="s">
        <v>127</v>
      </c>
      <c r="AF29" s="11">
        <f>AH29+AJ29+AL29+AN29</f>
        <v>5621.12</v>
      </c>
      <c r="AG29" s="11">
        <f t="shared" ref="AG29:AG31" si="22">AI29+AK29+AM29+AO29</f>
        <v>4996.24</v>
      </c>
      <c r="AH29" s="11">
        <v>0</v>
      </c>
      <c r="AI29" s="11">
        <v>0</v>
      </c>
      <c r="AJ29" s="11">
        <v>3086</v>
      </c>
      <c r="AK29" s="11">
        <v>3086</v>
      </c>
      <c r="AL29" s="11">
        <v>0</v>
      </c>
      <c r="AM29" s="11">
        <v>0</v>
      </c>
      <c r="AN29" s="5">
        <v>2535.12</v>
      </c>
      <c r="AO29" s="5">
        <v>1910.24</v>
      </c>
      <c r="AP29" s="5">
        <f t="shared" si="10"/>
        <v>5252.4269999999997</v>
      </c>
      <c r="AQ29" s="5">
        <v>0</v>
      </c>
      <c r="AR29" s="5">
        <v>2882.8919999999998</v>
      </c>
      <c r="AS29" s="5">
        <v>0</v>
      </c>
      <c r="AT29" s="5">
        <v>2369.5349999999999</v>
      </c>
      <c r="AU29" s="5">
        <f t="shared" si="11"/>
        <v>2067.924</v>
      </c>
      <c r="AV29" s="5">
        <v>0</v>
      </c>
      <c r="AW29" s="5">
        <v>0</v>
      </c>
      <c r="AX29" s="5">
        <v>0</v>
      </c>
      <c r="AY29" s="5">
        <v>2067.924</v>
      </c>
      <c r="AZ29" s="5">
        <f t="shared" si="12"/>
        <v>2216.924</v>
      </c>
      <c r="BA29" s="5">
        <v>0</v>
      </c>
      <c r="BB29" s="5">
        <v>0</v>
      </c>
      <c r="BC29" s="5">
        <v>0</v>
      </c>
      <c r="BD29" s="5">
        <v>2216.924</v>
      </c>
      <c r="BE29" s="11">
        <f t="shared" si="13"/>
        <v>2216.924</v>
      </c>
      <c r="BF29" s="11">
        <f t="shared" si="15"/>
        <v>0</v>
      </c>
      <c r="BG29" s="11">
        <f t="shared" si="16"/>
        <v>0</v>
      </c>
      <c r="BH29" s="11">
        <f t="shared" si="17"/>
        <v>0</v>
      </c>
      <c r="BI29" s="11">
        <f t="shared" si="18"/>
        <v>2216.924</v>
      </c>
    </row>
    <row r="30" spans="1:61" ht="117" customHeight="1" x14ac:dyDescent="0.2">
      <c r="A30" s="10" t="s">
        <v>195</v>
      </c>
      <c r="B30" s="4" t="s">
        <v>196</v>
      </c>
      <c r="C30" s="4" t="s">
        <v>152</v>
      </c>
      <c r="D30" s="4" t="s">
        <v>197</v>
      </c>
      <c r="E30" s="4" t="s">
        <v>154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4" t="s">
        <v>0</v>
      </c>
      <c r="Z30" s="4" t="s">
        <v>198</v>
      </c>
      <c r="AA30" s="4" t="s">
        <v>108</v>
      </c>
      <c r="AB30" s="4" t="s">
        <v>199</v>
      </c>
      <c r="AC30" s="4" t="s">
        <v>52</v>
      </c>
      <c r="AD30" s="17" t="s">
        <v>44</v>
      </c>
      <c r="AE30" s="17" t="s">
        <v>133</v>
      </c>
      <c r="AF30" s="11">
        <f t="shared" si="19"/>
        <v>0</v>
      </c>
      <c r="AG30" s="11">
        <f t="shared" si="22"/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5">
        <v>0</v>
      </c>
      <c r="AO30" s="5">
        <v>0</v>
      </c>
      <c r="AP30" s="5">
        <f t="shared" si="10"/>
        <v>0</v>
      </c>
      <c r="AQ30" s="5">
        <v>0</v>
      </c>
      <c r="AR30" s="5">
        <v>0</v>
      </c>
      <c r="AS30" s="5">
        <v>0</v>
      </c>
      <c r="AT30" s="5">
        <v>0</v>
      </c>
      <c r="AU30" s="5">
        <f t="shared" si="11"/>
        <v>0</v>
      </c>
      <c r="AV30" s="5">
        <v>0</v>
      </c>
      <c r="AW30" s="5">
        <v>0</v>
      </c>
      <c r="AX30" s="5">
        <v>0</v>
      </c>
      <c r="AY30" s="5">
        <v>0</v>
      </c>
      <c r="AZ30" s="5">
        <f t="shared" si="12"/>
        <v>0</v>
      </c>
      <c r="BA30" s="5">
        <v>0</v>
      </c>
      <c r="BB30" s="5">
        <v>0</v>
      </c>
      <c r="BC30" s="5">
        <v>0</v>
      </c>
      <c r="BD30" s="5">
        <v>0</v>
      </c>
      <c r="BE30" s="11">
        <f t="shared" si="13"/>
        <v>0</v>
      </c>
      <c r="BF30" s="11">
        <f t="shared" si="15"/>
        <v>0</v>
      </c>
      <c r="BG30" s="11">
        <f t="shared" si="16"/>
        <v>0</v>
      </c>
      <c r="BH30" s="11">
        <f t="shared" si="17"/>
        <v>0</v>
      </c>
      <c r="BI30" s="11">
        <f t="shared" si="18"/>
        <v>0</v>
      </c>
    </row>
    <row r="31" spans="1:61" s="16" customFormat="1" ht="63.75" customHeight="1" x14ac:dyDescent="0.2">
      <c r="A31" s="12" t="s">
        <v>292</v>
      </c>
      <c r="B31" s="13" t="s">
        <v>200</v>
      </c>
      <c r="C31" s="13" t="s">
        <v>201</v>
      </c>
      <c r="D31" s="13" t="s">
        <v>202</v>
      </c>
      <c r="E31" s="13" t="s">
        <v>203</v>
      </c>
      <c r="F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K31" s="13" t="s">
        <v>0</v>
      </c>
      <c r="L31" s="13" t="s">
        <v>0</v>
      </c>
      <c r="M31" s="13" t="s">
        <v>0</v>
      </c>
      <c r="N31" s="13" t="s">
        <v>0</v>
      </c>
      <c r="O31" s="13" t="s">
        <v>0</v>
      </c>
      <c r="P31" s="13" t="s">
        <v>0</v>
      </c>
      <c r="Q31" s="13" t="s">
        <v>0</v>
      </c>
      <c r="R31" s="13" t="s">
        <v>0</v>
      </c>
      <c r="S31" s="13" t="s">
        <v>0</v>
      </c>
      <c r="T31" s="13" t="s">
        <v>0</v>
      </c>
      <c r="U31" s="13" t="s">
        <v>0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204</v>
      </c>
      <c r="AA31" s="13" t="s">
        <v>108</v>
      </c>
      <c r="AB31" s="13" t="s">
        <v>205</v>
      </c>
      <c r="AC31" s="13" t="s">
        <v>53</v>
      </c>
      <c r="AD31" s="18" t="s">
        <v>158</v>
      </c>
      <c r="AE31" s="18" t="s">
        <v>126</v>
      </c>
      <c r="AF31" s="15">
        <f t="shared" si="19"/>
        <v>348.5</v>
      </c>
      <c r="AG31" s="15">
        <f t="shared" si="22"/>
        <v>348.5</v>
      </c>
      <c r="AH31" s="15">
        <v>0</v>
      </c>
      <c r="AI31" s="15">
        <v>0</v>
      </c>
      <c r="AJ31" s="15">
        <v>174.25</v>
      </c>
      <c r="AK31" s="15">
        <v>174.25</v>
      </c>
      <c r="AL31" s="15">
        <v>0</v>
      </c>
      <c r="AM31" s="15">
        <v>0</v>
      </c>
      <c r="AN31" s="14">
        <v>174.25</v>
      </c>
      <c r="AO31" s="14">
        <v>174.25</v>
      </c>
      <c r="AP31" s="14">
        <f t="shared" si="10"/>
        <v>274.45600000000002</v>
      </c>
      <c r="AQ31" s="14">
        <v>0</v>
      </c>
      <c r="AR31" s="14">
        <v>0</v>
      </c>
      <c r="AS31" s="14">
        <v>0</v>
      </c>
      <c r="AT31" s="14">
        <v>274.45600000000002</v>
      </c>
      <c r="AU31" s="14">
        <f t="shared" si="11"/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f t="shared" si="12"/>
        <v>0</v>
      </c>
      <c r="BA31" s="14">
        <v>0</v>
      </c>
      <c r="BB31" s="14">
        <v>0</v>
      </c>
      <c r="BC31" s="14">
        <v>0</v>
      </c>
      <c r="BD31" s="14">
        <v>0</v>
      </c>
      <c r="BE31" s="15">
        <f t="shared" si="13"/>
        <v>0</v>
      </c>
      <c r="BF31" s="15">
        <f t="shared" si="15"/>
        <v>0</v>
      </c>
      <c r="BG31" s="15">
        <f t="shared" si="16"/>
        <v>0</v>
      </c>
      <c r="BH31" s="15">
        <f t="shared" si="17"/>
        <v>0</v>
      </c>
      <c r="BI31" s="15">
        <f t="shared" si="18"/>
        <v>0</v>
      </c>
    </row>
    <row r="32" spans="1:61" ht="63.75" x14ac:dyDescent="0.2">
      <c r="A32" s="3" t="s">
        <v>206</v>
      </c>
      <c r="B32" s="4" t="s">
        <v>207</v>
      </c>
      <c r="C32" s="4" t="s">
        <v>97</v>
      </c>
      <c r="D32" s="4" t="s">
        <v>97</v>
      </c>
      <c r="E32" s="4" t="s">
        <v>97</v>
      </c>
      <c r="F32" s="4" t="s">
        <v>97</v>
      </c>
      <c r="G32" s="4" t="s">
        <v>97</v>
      </c>
      <c r="H32" s="4" t="s">
        <v>97</v>
      </c>
      <c r="I32" s="4" t="s">
        <v>97</v>
      </c>
      <c r="J32" s="4" t="s">
        <v>97</v>
      </c>
      <c r="K32" s="4" t="s">
        <v>97</v>
      </c>
      <c r="L32" s="4" t="s">
        <v>97</v>
      </c>
      <c r="M32" s="4" t="s">
        <v>97</v>
      </c>
      <c r="N32" s="4" t="s">
        <v>97</v>
      </c>
      <c r="O32" s="4" t="s">
        <v>97</v>
      </c>
      <c r="P32" s="4" t="s">
        <v>97</v>
      </c>
      <c r="Q32" s="4" t="s">
        <v>97</v>
      </c>
      <c r="R32" s="4" t="s">
        <v>97</v>
      </c>
      <c r="S32" s="4" t="s">
        <v>97</v>
      </c>
      <c r="T32" s="4" t="s">
        <v>97</v>
      </c>
      <c r="U32" s="4" t="s">
        <v>97</v>
      </c>
      <c r="V32" s="4" t="s">
        <v>97</v>
      </c>
      <c r="W32" s="4" t="s">
        <v>97</v>
      </c>
      <c r="X32" s="4" t="s">
        <v>97</v>
      </c>
      <c r="Y32" s="4" t="s">
        <v>97</v>
      </c>
      <c r="Z32" s="4" t="s">
        <v>97</v>
      </c>
      <c r="AA32" s="4" t="s">
        <v>97</v>
      </c>
      <c r="AB32" s="4" t="s">
        <v>97</v>
      </c>
      <c r="AC32" s="4" t="s">
        <v>97</v>
      </c>
      <c r="AD32" s="17" t="s">
        <v>97</v>
      </c>
      <c r="AE32" s="17" t="s">
        <v>97</v>
      </c>
      <c r="AF32" s="11">
        <f>AF33+AF34</f>
        <v>72.414000000000001</v>
      </c>
      <c r="AG32" s="11">
        <f t="shared" ref="AG32:BC32" si="23">AG33+AG34</f>
        <v>62.414000000000001</v>
      </c>
      <c r="AH32" s="11">
        <f t="shared" si="23"/>
        <v>0</v>
      </c>
      <c r="AI32" s="11">
        <f t="shared" si="23"/>
        <v>0</v>
      </c>
      <c r="AJ32" s="11">
        <f t="shared" si="23"/>
        <v>0</v>
      </c>
      <c r="AK32" s="11">
        <f t="shared" si="23"/>
        <v>0</v>
      </c>
      <c r="AL32" s="11">
        <f t="shared" si="23"/>
        <v>0</v>
      </c>
      <c r="AM32" s="11">
        <f t="shared" si="23"/>
        <v>0</v>
      </c>
      <c r="AN32" s="5">
        <f t="shared" si="23"/>
        <v>72.414000000000001</v>
      </c>
      <c r="AO32" s="5">
        <f t="shared" si="23"/>
        <v>62.414000000000001</v>
      </c>
      <c r="AP32" s="5">
        <f t="shared" si="23"/>
        <v>67.414000000000001</v>
      </c>
      <c r="AQ32" s="5">
        <f t="shared" si="23"/>
        <v>0</v>
      </c>
      <c r="AR32" s="5">
        <f t="shared" si="23"/>
        <v>0</v>
      </c>
      <c r="AS32" s="5">
        <f t="shared" si="23"/>
        <v>0</v>
      </c>
      <c r="AT32" s="5">
        <f t="shared" si="23"/>
        <v>67.414000000000001</v>
      </c>
      <c r="AU32" s="5">
        <f t="shared" si="23"/>
        <v>67.414000000000001</v>
      </c>
      <c r="AV32" s="5">
        <f t="shared" si="23"/>
        <v>0</v>
      </c>
      <c r="AW32" s="5">
        <f t="shared" si="23"/>
        <v>0</v>
      </c>
      <c r="AX32" s="5">
        <f t="shared" si="23"/>
        <v>0</v>
      </c>
      <c r="AY32" s="5">
        <f t="shared" si="23"/>
        <v>67.414000000000001</v>
      </c>
      <c r="AZ32" s="5">
        <f t="shared" si="23"/>
        <v>67.414000000000001</v>
      </c>
      <c r="BA32" s="5">
        <f t="shared" si="23"/>
        <v>0</v>
      </c>
      <c r="BB32" s="5">
        <f t="shared" si="23"/>
        <v>0</v>
      </c>
      <c r="BC32" s="5">
        <f t="shared" si="23"/>
        <v>0</v>
      </c>
      <c r="BD32" s="5">
        <f t="shared" ref="BD32" si="24">BD33+BD34</f>
        <v>67.414000000000001</v>
      </c>
      <c r="BE32" s="11">
        <f t="shared" si="13"/>
        <v>67.414000000000001</v>
      </c>
      <c r="BF32" s="11">
        <f t="shared" si="15"/>
        <v>0</v>
      </c>
      <c r="BG32" s="11">
        <f t="shared" si="16"/>
        <v>0</v>
      </c>
      <c r="BH32" s="11">
        <f t="shared" si="17"/>
        <v>0</v>
      </c>
      <c r="BI32" s="11">
        <f t="shared" si="18"/>
        <v>67.414000000000001</v>
      </c>
    </row>
    <row r="33" spans="1:61" ht="153" x14ac:dyDescent="0.2">
      <c r="A33" s="3" t="s">
        <v>208</v>
      </c>
      <c r="B33" s="4" t="s">
        <v>209</v>
      </c>
      <c r="C33" s="4" t="s">
        <v>189</v>
      </c>
      <c r="D33" s="4" t="s">
        <v>210</v>
      </c>
      <c r="E33" s="4" t="s">
        <v>191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192</v>
      </c>
      <c r="X33" s="4" t="s">
        <v>193</v>
      </c>
      <c r="Y33" s="4" t="s">
        <v>194</v>
      </c>
      <c r="Z33" s="4" t="s">
        <v>0</v>
      </c>
      <c r="AA33" s="4" t="s">
        <v>0</v>
      </c>
      <c r="AB33" s="4" t="s">
        <v>0</v>
      </c>
      <c r="AC33" s="4" t="s">
        <v>37</v>
      </c>
      <c r="AD33" s="17" t="s">
        <v>133</v>
      </c>
      <c r="AE33" s="17" t="s">
        <v>127</v>
      </c>
      <c r="AF33" s="11">
        <f>AH33+AJ33+AL33+AN33</f>
        <v>62.414000000000001</v>
      </c>
      <c r="AG33" s="11">
        <f>AI33+AK33+AM33+AO33</f>
        <v>62.414000000000001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5">
        <v>62.414000000000001</v>
      </c>
      <c r="AO33" s="5">
        <v>62.414000000000001</v>
      </c>
      <c r="AP33" s="5">
        <f t="shared" si="10"/>
        <v>62.414000000000001</v>
      </c>
      <c r="AQ33" s="5">
        <v>0</v>
      </c>
      <c r="AR33" s="5">
        <v>0</v>
      </c>
      <c r="AS33" s="5">
        <v>0</v>
      </c>
      <c r="AT33" s="5">
        <v>62.414000000000001</v>
      </c>
      <c r="AU33" s="5">
        <f t="shared" si="11"/>
        <v>62.414000000000001</v>
      </c>
      <c r="AV33" s="5">
        <v>0</v>
      </c>
      <c r="AW33" s="5">
        <v>0</v>
      </c>
      <c r="AX33" s="5">
        <v>0</v>
      </c>
      <c r="AY33" s="5">
        <v>62.414000000000001</v>
      </c>
      <c r="AZ33" s="5">
        <f t="shared" si="12"/>
        <v>62.414000000000001</v>
      </c>
      <c r="BA33" s="5">
        <v>0</v>
      </c>
      <c r="BB33" s="5">
        <v>0</v>
      </c>
      <c r="BC33" s="5">
        <v>0</v>
      </c>
      <c r="BD33" s="5">
        <v>62.414000000000001</v>
      </c>
      <c r="BE33" s="11">
        <f t="shared" si="13"/>
        <v>62.414000000000001</v>
      </c>
      <c r="BF33" s="11">
        <f t="shared" si="15"/>
        <v>0</v>
      </c>
      <c r="BG33" s="11">
        <f t="shared" si="16"/>
        <v>0</v>
      </c>
      <c r="BH33" s="11">
        <f t="shared" si="17"/>
        <v>0</v>
      </c>
      <c r="BI33" s="11">
        <f t="shared" si="18"/>
        <v>62.414000000000001</v>
      </c>
    </row>
    <row r="34" spans="1:61" ht="123" customHeight="1" x14ac:dyDescent="0.2">
      <c r="A34" s="3" t="s">
        <v>211</v>
      </c>
      <c r="B34" s="4" t="s">
        <v>212</v>
      </c>
      <c r="C34" s="4" t="s">
        <v>213</v>
      </c>
      <c r="D34" s="4" t="s">
        <v>214</v>
      </c>
      <c r="E34" s="4" t="s">
        <v>215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216</v>
      </c>
      <c r="AA34" s="4" t="s">
        <v>108</v>
      </c>
      <c r="AB34" s="4" t="s">
        <v>217</v>
      </c>
      <c r="AC34" s="4" t="s">
        <v>52</v>
      </c>
      <c r="AD34" s="17" t="s">
        <v>158</v>
      </c>
      <c r="AE34" s="17" t="s">
        <v>111</v>
      </c>
      <c r="AF34" s="11">
        <f t="shared" si="19"/>
        <v>10</v>
      </c>
      <c r="AG34" s="11">
        <f>AI34+AK34+AM34+AO34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5">
        <v>10</v>
      </c>
      <c r="AO34" s="5">
        <v>0</v>
      </c>
      <c r="AP34" s="5">
        <f>AQ34+AR34+AS34+AT34</f>
        <v>5</v>
      </c>
      <c r="AQ34" s="5">
        <v>0</v>
      </c>
      <c r="AR34" s="5">
        <v>0</v>
      </c>
      <c r="AS34" s="5">
        <v>0</v>
      </c>
      <c r="AT34" s="5">
        <v>5</v>
      </c>
      <c r="AU34" s="5">
        <f t="shared" si="11"/>
        <v>5</v>
      </c>
      <c r="AV34" s="5">
        <v>0</v>
      </c>
      <c r="AW34" s="5">
        <v>0</v>
      </c>
      <c r="AX34" s="5">
        <v>0</v>
      </c>
      <c r="AY34" s="5">
        <v>5</v>
      </c>
      <c r="AZ34" s="5">
        <f t="shared" si="12"/>
        <v>5</v>
      </c>
      <c r="BA34" s="5">
        <v>0</v>
      </c>
      <c r="BB34" s="5">
        <v>0</v>
      </c>
      <c r="BC34" s="5">
        <v>0</v>
      </c>
      <c r="BD34" s="5">
        <v>5</v>
      </c>
      <c r="BE34" s="11">
        <f t="shared" si="13"/>
        <v>5</v>
      </c>
      <c r="BF34" s="11">
        <f t="shared" si="15"/>
        <v>0</v>
      </c>
      <c r="BG34" s="11">
        <f t="shared" si="16"/>
        <v>0</v>
      </c>
      <c r="BH34" s="11">
        <f t="shared" si="17"/>
        <v>0</v>
      </c>
      <c r="BI34" s="11">
        <f t="shared" si="18"/>
        <v>5</v>
      </c>
    </row>
    <row r="35" spans="1:61" ht="127.5" x14ac:dyDescent="0.2">
      <c r="A35" s="3" t="s">
        <v>218</v>
      </c>
      <c r="B35" s="4" t="s">
        <v>219</v>
      </c>
      <c r="C35" s="4" t="s">
        <v>97</v>
      </c>
      <c r="D35" s="4" t="s">
        <v>97</v>
      </c>
      <c r="E35" s="4" t="s">
        <v>97</v>
      </c>
      <c r="F35" s="4" t="s">
        <v>97</v>
      </c>
      <c r="G35" s="4" t="s">
        <v>97</v>
      </c>
      <c r="H35" s="4" t="s">
        <v>97</v>
      </c>
      <c r="I35" s="4" t="s">
        <v>97</v>
      </c>
      <c r="J35" s="4" t="s">
        <v>97</v>
      </c>
      <c r="K35" s="4" t="s">
        <v>97</v>
      </c>
      <c r="L35" s="4" t="s">
        <v>97</v>
      </c>
      <c r="M35" s="4" t="s">
        <v>97</v>
      </c>
      <c r="N35" s="4" t="s">
        <v>97</v>
      </c>
      <c r="O35" s="4" t="s">
        <v>97</v>
      </c>
      <c r="P35" s="4" t="s">
        <v>97</v>
      </c>
      <c r="Q35" s="4" t="s">
        <v>97</v>
      </c>
      <c r="R35" s="4" t="s">
        <v>97</v>
      </c>
      <c r="S35" s="4" t="s">
        <v>97</v>
      </c>
      <c r="T35" s="4" t="s">
        <v>97</v>
      </c>
      <c r="U35" s="4" t="s">
        <v>97</v>
      </c>
      <c r="V35" s="4" t="s">
        <v>97</v>
      </c>
      <c r="W35" s="4" t="s">
        <v>97</v>
      </c>
      <c r="X35" s="4" t="s">
        <v>97</v>
      </c>
      <c r="Y35" s="4" t="s">
        <v>97</v>
      </c>
      <c r="Z35" s="4" t="s">
        <v>97</v>
      </c>
      <c r="AA35" s="4" t="s">
        <v>97</v>
      </c>
      <c r="AB35" s="4" t="s">
        <v>97</v>
      </c>
      <c r="AC35" s="4" t="s">
        <v>97</v>
      </c>
      <c r="AD35" s="17" t="s">
        <v>97</v>
      </c>
      <c r="AE35" s="17" t="s">
        <v>97</v>
      </c>
      <c r="AF35" s="11">
        <f>AF36+AF37+AF38+AF39+AF40</f>
        <v>4934.6970000000001</v>
      </c>
      <c r="AG35" s="11">
        <f t="shared" ref="AG35:BD35" si="25">AG36+AG37+AG38+AG39+AG40</f>
        <v>4589.1909999999998</v>
      </c>
      <c r="AH35" s="11">
        <f t="shared" si="25"/>
        <v>0</v>
      </c>
      <c r="AI35" s="11">
        <f t="shared" si="25"/>
        <v>0</v>
      </c>
      <c r="AJ35" s="11">
        <f t="shared" si="25"/>
        <v>0</v>
      </c>
      <c r="AK35" s="11">
        <f t="shared" si="25"/>
        <v>0</v>
      </c>
      <c r="AL35" s="11">
        <f t="shared" si="25"/>
        <v>0</v>
      </c>
      <c r="AM35" s="11">
        <f t="shared" si="25"/>
        <v>0</v>
      </c>
      <c r="AN35" s="5">
        <f t="shared" si="25"/>
        <v>4934.6970000000001</v>
      </c>
      <c r="AO35" s="5">
        <f t="shared" si="25"/>
        <v>4589.1909999999998</v>
      </c>
      <c r="AP35" s="5">
        <f t="shared" si="25"/>
        <v>4777.8860000000004</v>
      </c>
      <c r="AQ35" s="5">
        <f t="shared" si="25"/>
        <v>0</v>
      </c>
      <c r="AR35" s="5">
        <f t="shared" si="25"/>
        <v>0</v>
      </c>
      <c r="AS35" s="5">
        <f t="shared" si="25"/>
        <v>0</v>
      </c>
      <c r="AT35" s="5">
        <f t="shared" si="25"/>
        <v>4777.8860000000004</v>
      </c>
      <c r="AU35" s="5">
        <f t="shared" si="25"/>
        <v>4777.7430000000004</v>
      </c>
      <c r="AV35" s="5">
        <f t="shared" si="25"/>
        <v>0</v>
      </c>
      <c r="AW35" s="5">
        <f t="shared" si="25"/>
        <v>0</v>
      </c>
      <c r="AX35" s="5">
        <f t="shared" si="25"/>
        <v>0</v>
      </c>
      <c r="AY35" s="5">
        <f t="shared" si="25"/>
        <v>4777.7430000000004</v>
      </c>
      <c r="AZ35" s="5">
        <f t="shared" si="25"/>
        <v>4777.7430000000004</v>
      </c>
      <c r="BA35" s="5">
        <f t="shared" si="25"/>
        <v>0</v>
      </c>
      <c r="BB35" s="5">
        <f t="shared" si="25"/>
        <v>0</v>
      </c>
      <c r="BC35" s="5">
        <f t="shared" si="25"/>
        <v>0</v>
      </c>
      <c r="BD35" s="5">
        <f t="shared" si="25"/>
        <v>4777.7430000000004</v>
      </c>
      <c r="BE35" s="11">
        <f t="shared" si="13"/>
        <v>4777.7430000000004</v>
      </c>
      <c r="BF35" s="11">
        <f t="shared" si="15"/>
        <v>0</v>
      </c>
      <c r="BG35" s="11">
        <f t="shared" si="16"/>
        <v>0</v>
      </c>
      <c r="BH35" s="11">
        <f t="shared" si="17"/>
        <v>0</v>
      </c>
      <c r="BI35" s="11">
        <f t="shared" si="18"/>
        <v>4777.7430000000004</v>
      </c>
    </row>
    <row r="36" spans="1:61" ht="102" x14ac:dyDescent="0.2">
      <c r="A36" s="3" t="s">
        <v>220</v>
      </c>
      <c r="B36" s="4" t="s">
        <v>221</v>
      </c>
      <c r="C36" s="4" t="s">
        <v>152</v>
      </c>
      <c r="D36" s="4" t="s">
        <v>222</v>
      </c>
      <c r="E36" s="4" t="s">
        <v>154</v>
      </c>
      <c r="F36" s="4" t="s">
        <v>107</v>
      </c>
      <c r="G36" s="4" t="s">
        <v>108</v>
      </c>
      <c r="H36" s="4" t="s">
        <v>109</v>
      </c>
      <c r="I36" s="4" t="s">
        <v>110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35</v>
      </c>
      <c r="AD36" s="17" t="s">
        <v>111</v>
      </c>
      <c r="AE36" s="17" t="s">
        <v>126</v>
      </c>
      <c r="AF36" s="11">
        <f t="shared" si="19"/>
        <v>0</v>
      </c>
      <c r="AG36" s="11">
        <f t="shared" si="19"/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5">
        <v>0</v>
      </c>
      <c r="AO36" s="5">
        <v>0</v>
      </c>
      <c r="AP36" s="5">
        <f t="shared" si="10"/>
        <v>0</v>
      </c>
      <c r="AQ36" s="5">
        <v>0</v>
      </c>
      <c r="AR36" s="5">
        <v>0</v>
      </c>
      <c r="AS36" s="5">
        <v>0</v>
      </c>
      <c r="AT36" s="5">
        <v>0</v>
      </c>
      <c r="AU36" s="5">
        <f t="shared" si="11"/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si="12"/>
        <v>0</v>
      </c>
      <c r="BA36" s="5">
        <v>0</v>
      </c>
      <c r="BB36" s="5">
        <v>0</v>
      </c>
      <c r="BC36" s="5">
        <v>0</v>
      </c>
      <c r="BD36" s="5">
        <v>0</v>
      </c>
      <c r="BE36" s="11">
        <f t="shared" si="13"/>
        <v>0</v>
      </c>
      <c r="BF36" s="11">
        <f t="shared" si="15"/>
        <v>0</v>
      </c>
      <c r="BG36" s="11">
        <f t="shared" si="16"/>
        <v>0</v>
      </c>
      <c r="BH36" s="11">
        <f t="shared" si="17"/>
        <v>0</v>
      </c>
      <c r="BI36" s="11">
        <f t="shared" si="18"/>
        <v>0</v>
      </c>
    </row>
    <row r="37" spans="1:61" x14ac:dyDescent="0.2">
      <c r="A37" s="6" t="s">
        <v>0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0</v>
      </c>
      <c r="AB37" s="7" t="s">
        <v>0</v>
      </c>
      <c r="AC37" s="4" t="s">
        <v>35</v>
      </c>
      <c r="AD37" s="17" t="s">
        <v>111</v>
      </c>
      <c r="AE37" s="17" t="s">
        <v>133</v>
      </c>
      <c r="AF37" s="11">
        <f t="shared" si="19"/>
        <v>1327.1659999999999</v>
      </c>
      <c r="AG37" s="11">
        <f t="shared" si="19"/>
        <v>1001.66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5">
        <v>1327.1659999999999</v>
      </c>
      <c r="AO37" s="5">
        <v>1001.66</v>
      </c>
      <c r="AP37" s="5">
        <f t="shared" si="10"/>
        <v>1170.355</v>
      </c>
      <c r="AQ37" s="5">
        <v>0</v>
      </c>
      <c r="AR37" s="5">
        <v>0</v>
      </c>
      <c r="AS37" s="5">
        <v>0</v>
      </c>
      <c r="AT37" s="5">
        <v>1170.355</v>
      </c>
      <c r="AU37" s="5">
        <f t="shared" si="11"/>
        <v>1170.212</v>
      </c>
      <c r="AV37" s="5">
        <v>0</v>
      </c>
      <c r="AW37" s="5">
        <v>0</v>
      </c>
      <c r="AX37" s="5">
        <v>0</v>
      </c>
      <c r="AY37" s="5">
        <v>1170.212</v>
      </c>
      <c r="AZ37" s="5">
        <f t="shared" si="12"/>
        <v>1170.212</v>
      </c>
      <c r="BA37" s="5">
        <v>0</v>
      </c>
      <c r="BB37" s="5">
        <v>0</v>
      </c>
      <c r="BC37" s="5">
        <v>0</v>
      </c>
      <c r="BD37" s="5">
        <v>1170.212</v>
      </c>
      <c r="BE37" s="11">
        <f t="shared" si="13"/>
        <v>1170.212</v>
      </c>
      <c r="BF37" s="11">
        <f t="shared" si="15"/>
        <v>0</v>
      </c>
      <c r="BG37" s="11">
        <f t="shared" si="16"/>
        <v>0</v>
      </c>
      <c r="BH37" s="11">
        <f t="shared" si="17"/>
        <v>0</v>
      </c>
      <c r="BI37" s="11">
        <f t="shared" si="18"/>
        <v>1170.212</v>
      </c>
    </row>
    <row r="38" spans="1:61" ht="51" x14ac:dyDescent="0.2">
      <c r="A38" s="3" t="s">
        <v>223</v>
      </c>
      <c r="B38" s="4" t="s">
        <v>224</v>
      </c>
      <c r="C38" s="4" t="s">
        <v>152</v>
      </c>
      <c r="D38" s="4" t="s">
        <v>222</v>
      </c>
      <c r="E38" s="4" t="s">
        <v>154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35</v>
      </c>
      <c r="AD38" s="17" t="s">
        <v>111</v>
      </c>
      <c r="AE38" s="17" t="s">
        <v>133</v>
      </c>
      <c r="AF38" s="11">
        <f>AH38+AJ38+AL38+AN38</f>
        <v>3587.5309999999999</v>
      </c>
      <c r="AG38" s="11">
        <f>AI38+AK38+AM38+AO38</f>
        <v>3587.5309999999999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5">
        <v>3587.5309999999999</v>
      </c>
      <c r="AO38" s="5">
        <v>3587.5309999999999</v>
      </c>
      <c r="AP38" s="5">
        <f t="shared" si="10"/>
        <v>3587.5309999999999</v>
      </c>
      <c r="AQ38" s="5">
        <v>0</v>
      </c>
      <c r="AR38" s="5">
        <v>0</v>
      </c>
      <c r="AS38" s="5">
        <v>0</v>
      </c>
      <c r="AT38" s="5">
        <v>3587.5309999999999</v>
      </c>
      <c r="AU38" s="5">
        <f t="shared" si="11"/>
        <v>3587.5309999999999</v>
      </c>
      <c r="AV38" s="5">
        <v>0</v>
      </c>
      <c r="AW38" s="5">
        <v>0</v>
      </c>
      <c r="AX38" s="5">
        <v>0</v>
      </c>
      <c r="AY38" s="5">
        <v>3587.5309999999999</v>
      </c>
      <c r="AZ38" s="5">
        <f t="shared" si="12"/>
        <v>3587.5309999999999</v>
      </c>
      <c r="BA38" s="5">
        <v>0</v>
      </c>
      <c r="BB38" s="5">
        <v>0</v>
      </c>
      <c r="BC38" s="5">
        <v>0</v>
      </c>
      <c r="BD38" s="5">
        <v>3587.5309999999999</v>
      </c>
      <c r="BE38" s="11">
        <f t="shared" si="13"/>
        <v>3587.5309999999999</v>
      </c>
      <c r="BF38" s="11">
        <f t="shared" si="15"/>
        <v>0</v>
      </c>
      <c r="BG38" s="11">
        <f t="shared" si="16"/>
        <v>0</v>
      </c>
      <c r="BH38" s="11">
        <f t="shared" si="17"/>
        <v>0</v>
      </c>
      <c r="BI38" s="11">
        <f t="shared" si="18"/>
        <v>3587.5309999999999</v>
      </c>
    </row>
    <row r="39" spans="1:61" ht="102" x14ac:dyDescent="0.2">
      <c r="A39" s="3" t="s">
        <v>225</v>
      </c>
      <c r="B39" s="4" t="s">
        <v>226</v>
      </c>
      <c r="C39" s="4" t="s">
        <v>152</v>
      </c>
      <c r="D39" s="4" t="s">
        <v>227</v>
      </c>
      <c r="E39" s="4" t="s">
        <v>154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228</v>
      </c>
      <c r="X39" s="4" t="s">
        <v>229</v>
      </c>
      <c r="Y39" s="4" t="s">
        <v>230</v>
      </c>
      <c r="Z39" s="4" t="s">
        <v>0</v>
      </c>
      <c r="AA39" s="4" t="s">
        <v>0</v>
      </c>
      <c r="AB39" s="4" t="s">
        <v>0</v>
      </c>
      <c r="AC39" s="4" t="s">
        <v>57</v>
      </c>
      <c r="AD39" s="17" t="s">
        <v>111</v>
      </c>
      <c r="AE39" s="17" t="s">
        <v>177</v>
      </c>
      <c r="AF39" s="11">
        <f t="shared" si="19"/>
        <v>0</v>
      </c>
      <c r="AG39" s="11">
        <f t="shared" ref="AG39:AG40" si="26">AI39+AK39+AM39+AO39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5">
        <v>0</v>
      </c>
      <c r="AO39" s="5">
        <v>0</v>
      </c>
      <c r="AP39" s="5">
        <f t="shared" si="10"/>
        <v>0</v>
      </c>
      <c r="AQ39" s="5">
        <v>0</v>
      </c>
      <c r="AR39" s="5">
        <v>0</v>
      </c>
      <c r="AS39" s="5">
        <v>0</v>
      </c>
      <c r="AT39" s="5">
        <v>0</v>
      </c>
      <c r="AU39" s="5">
        <f t="shared" si="11"/>
        <v>0</v>
      </c>
      <c r="AV39" s="5">
        <v>0</v>
      </c>
      <c r="AW39" s="5">
        <v>0</v>
      </c>
      <c r="AX39" s="5">
        <v>0</v>
      </c>
      <c r="AY39" s="5">
        <v>0</v>
      </c>
      <c r="AZ39" s="5">
        <f t="shared" si="12"/>
        <v>0</v>
      </c>
      <c r="BA39" s="5">
        <v>0</v>
      </c>
      <c r="BB39" s="5">
        <v>0</v>
      </c>
      <c r="BC39" s="5">
        <v>0</v>
      </c>
      <c r="BD39" s="5">
        <v>0</v>
      </c>
      <c r="BE39" s="11">
        <f t="shared" si="13"/>
        <v>0</v>
      </c>
      <c r="BF39" s="11">
        <f t="shared" si="15"/>
        <v>0</v>
      </c>
      <c r="BG39" s="11">
        <f t="shared" si="16"/>
        <v>0</v>
      </c>
      <c r="BH39" s="11">
        <f t="shared" si="17"/>
        <v>0</v>
      </c>
      <c r="BI39" s="11">
        <f t="shared" si="18"/>
        <v>0</v>
      </c>
    </row>
    <row r="40" spans="1:61" ht="48.75" customHeight="1" x14ac:dyDescent="0.2">
      <c r="A40" s="3" t="s">
        <v>231</v>
      </c>
      <c r="B40" s="4" t="s">
        <v>232</v>
      </c>
      <c r="C40" s="4" t="s">
        <v>152</v>
      </c>
      <c r="D40" s="4" t="s">
        <v>233</v>
      </c>
      <c r="E40" s="4" t="s">
        <v>154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234</v>
      </c>
      <c r="AA40" s="4" t="s">
        <v>108</v>
      </c>
      <c r="AB40" s="4" t="s">
        <v>235</v>
      </c>
      <c r="AC40" s="4" t="s">
        <v>57</v>
      </c>
      <c r="AD40" s="17" t="s">
        <v>111</v>
      </c>
      <c r="AE40" s="17" t="s">
        <v>45</v>
      </c>
      <c r="AF40" s="11">
        <f t="shared" si="19"/>
        <v>20</v>
      </c>
      <c r="AG40" s="11">
        <f t="shared" si="26"/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5">
        <v>20</v>
      </c>
      <c r="AO40" s="5">
        <v>0</v>
      </c>
      <c r="AP40" s="5">
        <f t="shared" si="10"/>
        <v>20</v>
      </c>
      <c r="AQ40" s="5">
        <v>0</v>
      </c>
      <c r="AR40" s="5">
        <v>0</v>
      </c>
      <c r="AS40" s="5">
        <v>0</v>
      </c>
      <c r="AT40" s="5">
        <v>20</v>
      </c>
      <c r="AU40" s="5">
        <f t="shared" si="11"/>
        <v>20</v>
      </c>
      <c r="AV40" s="5">
        <v>0</v>
      </c>
      <c r="AW40" s="5">
        <v>0</v>
      </c>
      <c r="AX40" s="5">
        <v>0</v>
      </c>
      <c r="AY40" s="5">
        <v>20</v>
      </c>
      <c r="AZ40" s="5">
        <f t="shared" si="12"/>
        <v>20</v>
      </c>
      <c r="BA40" s="5">
        <v>0</v>
      </c>
      <c r="BB40" s="5">
        <v>0</v>
      </c>
      <c r="BC40" s="5">
        <v>0</v>
      </c>
      <c r="BD40" s="5">
        <v>20</v>
      </c>
      <c r="BE40" s="11">
        <f t="shared" si="13"/>
        <v>20</v>
      </c>
      <c r="BF40" s="11">
        <f t="shared" si="15"/>
        <v>0</v>
      </c>
      <c r="BG40" s="11">
        <f t="shared" si="16"/>
        <v>0</v>
      </c>
      <c r="BH40" s="11">
        <f t="shared" si="17"/>
        <v>0</v>
      </c>
      <c r="BI40" s="11">
        <f t="shared" si="18"/>
        <v>20</v>
      </c>
    </row>
    <row r="41" spans="1:61" ht="76.5" x14ac:dyDescent="0.2">
      <c r="A41" s="3" t="s">
        <v>236</v>
      </c>
      <c r="B41" s="4" t="s">
        <v>237</v>
      </c>
      <c r="C41" s="4" t="s">
        <v>97</v>
      </c>
      <c r="D41" s="4" t="s">
        <v>97</v>
      </c>
      <c r="E41" s="4" t="s">
        <v>97</v>
      </c>
      <c r="F41" s="4" t="s">
        <v>97</v>
      </c>
      <c r="G41" s="4" t="s">
        <v>97</v>
      </c>
      <c r="H41" s="4" t="s">
        <v>97</v>
      </c>
      <c r="I41" s="4" t="s">
        <v>97</v>
      </c>
      <c r="J41" s="4" t="s">
        <v>97</v>
      </c>
      <c r="K41" s="4" t="s">
        <v>97</v>
      </c>
      <c r="L41" s="4" t="s">
        <v>97</v>
      </c>
      <c r="M41" s="4" t="s">
        <v>97</v>
      </c>
      <c r="N41" s="4" t="s">
        <v>97</v>
      </c>
      <c r="O41" s="4" t="s">
        <v>97</v>
      </c>
      <c r="P41" s="4" t="s">
        <v>97</v>
      </c>
      <c r="Q41" s="4" t="s">
        <v>97</v>
      </c>
      <c r="R41" s="4" t="s">
        <v>97</v>
      </c>
      <c r="S41" s="4" t="s">
        <v>97</v>
      </c>
      <c r="T41" s="4" t="s">
        <v>97</v>
      </c>
      <c r="U41" s="4" t="s">
        <v>97</v>
      </c>
      <c r="V41" s="4" t="s">
        <v>97</v>
      </c>
      <c r="W41" s="4" t="s">
        <v>97</v>
      </c>
      <c r="X41" s="4" t="s">
        <v>97</v>
      </c>
      <c r="Y41" s="4" t="s">
        <v>97</v>
      </c>
      <c r="Z41" s="4" t="s">
        <v>97</v>
      </c>
      <c r="AA41" s="4" t="s">
        <v>97</v>
      </c>
      <c r="AB41" s="4" t="s">
        <v>97</v>
      </c>
      <c r="AC41" s="4" t="s">
        <v>97</v>
      </c>
      <c r="AD41" s="17" t="s">
        <v>97</v>
      </c>
      <c r="AE41" s="17" t="s">
        <v>97</v>
      </c>
      <c r="AF41" s="11">
        <f>AF42</f>
        <v>28.948</v>
      </c>
      <c r="AG41" s="11">
        <f t="shared" ref="AG41:BD42" si="27">AG42</f>
        <v>28.948</v>
      </c>
      <c r="AH41" s="11">
        <f t="shared" si="27"/>
        <v>0</v>
      </c>
      <c r="AI41" s="11">
        <f t="shared" si="27"/>
        <v>0</v>
      </c>
      <c r="AJ41" s="11">
        <f t="shared" si="27"/>
        <v>14.474</v>
      </c>
      <c r="AK41" s="11">
        <f t="shared" si="27"/>
        <v>14.474</v>
      </c>
      <c r="AL41" s="11">
        <f t="shared" si="27"/>
        <v>0</v>
      </c>
      <c r="AM41" s="11">
        <f t="shared" si="27"/>
        <v>0</v>
      </c>
      <c r="AN41" s="5">
        <f t="shared" si="27"/>
        <v>14.474</v>
      </c>
      <c r="AO41" s="5">
        <f t="shared" si="27"/>
        <v>14.474</v>
      </c>
      <c r="AP41" s="5">
        <f t="shared" si="27"/>
        <v>25</v>
      </c>
      <c r="AQ41" s="5">
        <f t="shared" si="27"/>
        <v>0</v>
      </c>
      <c r="AR41" s="5">
        <f t="shared" si="27"/>
        <v>12.5</v>
      </c>
      <c r="AS41" s="5">
        <f t="shared" si="27"/>
        <v>0</v>
      </c>
      <c r="AT41" s="5">
        <f t="shared" si="27"/>
        <v>12.5</v>
      </c>
      <c r="AU41" s="5">
        <f t="shared" si="27"/>
        <v>25</v>
      </c>
      <c r="AV41" s="5">
        <f t="shared" si="27"/>
        <v>0</v>
      </c>
      <c r="AW41" s="5">
        <f t="shared" si="27"/>
        <v>12.5</v>
      </c>
      <c r="AX41" s="5">
        <f t="shared" si="27"/>
        <v>0</v>
      </c>
      <c r="AY41" s="5">
        <f t="shared" si="27"/>
        <v>12.5</v>
      </c>
      <c r="AZ41" s="5">
        <f t="shared" si="27"/>
        <v>25</v>
      </c>
      <c r="BA41" s="5">
        <f t="shared" si="27"/>
        <v>0</v>
      </c>
      <c r="BB41" s="5">
        <f t="shared" si="27"/>
        <v>12.5</v>
      </c>
      <c r="BC41" s="5">
        <f t="shared" si="27"/>
        <v>0</v>
      </c>
      <c r="BD41" s="5">
        <f t="shared" si="27"/>
        <v>12.5</v>
      </c>
      <c r="BE41" s="11">
        <f t="shared" si="13"/>
        <v>25</v>
      </c>
      <c r="BF41" s="11">
        <f t="shared" si="15"/>
        <v>0</v>
      </c>
      <c r="BG41" s="11">
        <f t="shared" si="16"/>
        <v>12.5</v>
      </c>
      <c r="BH41" s="11">
        <f t="shared" si="17"/>
        <v>0</v>
      </c>
      <c r="BI41" s="11">
        <f t="shared" si="18"/>
        <v>12.5</v>
      </c>
    </row>
    <row r="42" spans="1:61" ht="78.75" customHeight="1" x14ac:dyDescent="0.2">
      <c r="A42" s="3" t="s">
        <v>239</v>
      </c>
      <c r="B42" s="4" t="s">
        <v>240</v>
      </c>
      <c r="C42" s="4" t="s">
        <v>97</v>
      </c>
      <c r="D42" s="4" t="s">
        <v>97</v>
      </c>
      <c r="E42" s="4" t="s">
        <v>97</v>
      </c>
      <c r="F42" s="4" t="s">
        <v>97</v>
      </c>
      <c r="G42" s="4" t="s">
        <v>97</v>
      </c>
      <c r="H42" s="4" t="s">
        <v>97</v>
      </c>
      <c r="I42" s="4" t="s">
        <v>97</v>
      </c>
      <c r="J42" s="4" t="s">
        <v>97</v>
      </c>
      <c r="K42" s="4" t="s">
        <v>97</v>
      </c>
      <c r="L42" s="4" t="s">
        <v>97</v>
      </c>
      <c r="M42" s="4" t="s">
        <v>97</v>
      </c>
      <c r="N42" s="4" t="s">
        <v>97</v>
      </c>
      <c r="O42" s="4" t="s">
        <v>97</v>
      </c>
      <c r="P42" s="4" t="s">
        <v>97</v>
      </c>
      <c r="Q42" s="4" t="s">
        <v>97</v>
      </c>
      <c r="R42" s="4" t="s">
        <v>97</v>
      </c>
      <c r="S42" s="4" t="s">
        <v>97</v>
      </c>
      <c r="T42" s="4" t="s">
        <v>97</v>
      </c>
      <c r="U42" s="4" t="s">
        <v>97</v>
      </c>
      <c r="V42" s="4" t="s">
        <v>97</v>
      </c>
      <c r="W42" s="4" t="s">
        <v>97</v>
      </c>
      <c r="X42" s="4" t="s">
        <v>97</v>
      </c>
      <c r="Y42" s="4" t="s">
        <v>97</v>
      </c>
      <c r="Z42" s="4" t="s">
        <v>97</v>
      </c>
      <c r="AA42" s="4" t="s">
        <v>97</v>
      </c>
      <c r="AB42" s="4" t="s">
        <v>97</v>
      </c>
      <c r="AC42" s="4" t="s">
        <v>97</v>
      </c>
      <c r="AD42" s="17" t="s">
        <v>97</v>
      </c>
      <c r="AE42" s="17" t="s">
        <v>97</v>
      </c>
      <c r="AF42" s="11">
        <f>AF43</f>
        <v>28.948</v>
      </c>
      <c r="AG42" s="11">
        <f t="shared" si="27"/>
        <v>28.948</v>
      </c>
      <c r="AH42" s="11">
        <f t="shared" si="27"/>
        <v>0</v>
      </c>
      <c r="AI42" s="11">
        <f t="shared" si="27"/>
        <v>0</v>
      </c>
      <c r="AJ42" s="11">
        <f t="shared" si="27"/>
        <v>14.474</v>
      </c>
      <c r="AK42" s="11">
        <f t="shared" si="27"/>
        <v>14.474</v>
      </c>
      <c r="AL42" s="11">
        <f t="shared" si="27"/>
        <v>0</v>
      </c>
      <c r="AM42" s="11">
        <f t="shared" si="27"/>
        <v>0</v>
      </c>
      <c r="AN42" s="5">
        <f t="shared" si="27"/>
        <v>14.474</v>
      </c>
      <c r="AO42" s="5">
        <f t="shared" si="27"/>
        <v>14.474</v>
      </c>
      <c r="AP42" s="5">
        <f t="shared" si="27"/>
        <v>25</v>
      </c>
      <c r="AQ42" s="5">
        <f t="shared" si="27"/>
        <v>0</v>
      </c>
      <c r="AR42" s="5">
        <f t="shared" si="27"/>
        <v>12.5</v>
      </c>
      <c r="AS42" s="5">
        <f t="shared" si="27"/>
        <v>0</v>
      </c>
      <c r="AT42" s="5">
        <f t="shared" si="27"/>
        <v>12.5</v>
      </c>
      <c r="AU42" s="5">
        <f t="shared" si="27"/>
        <v>25</v>
      </c>
      <c r="AV42" s="5">
        <f t="shared" si="27"/>
        <v>0</v>
      </c>
      <c r="AW42" s="5">
        <f t="shared" si="27"/>
        <v>12.5</v>
      </c>
      <c r="AX42" s="5">
        <f t="shared" si="27"/>
        <v>0</v>
      </c>
      <c r="AY42" s="5">
        <f t="shared" si="27"/>
        <v>12.5</v>
      </c>
      <c r="AZ42" s="5">
        <f t="shared" si="27"/>
        <v>25</v>
      </c>
      <c r="BA42" s="5">
        <f t="shared" si="27"/>
        <v>0</v>
      </c>
      <c r="BB42" s="5">
        <f t="shared" si="27"/>
        <v>12.5</v>
      </c>
      <c r="BC42" s="5">
        <f t="shared" si="27"/>
        <v>0</v>
      </c>
      <c r="BD42" s="5">
        <f t="shared" si="27"/>
        <v>12.5</v>
      </c>
      <c r="BE42" s="11">
        <f t="shared" si="13"/>
        <v>25</v>
      </c>
      <c r="BF42" s="11">
        <f t="shared" si="15"/>
        <v>0</v>
      </c>
      <c r="BG42" s="11">
        <f t="shared" si="16"/>
        <v>12.5</v>
      </c>
      <c r="BH42" s="11">
        <f t="shared" si="17"/>
        <v>0</v>
      </c>
      <c r="BI42" s="11">
        <f t="shared" si="18"/>
        <v>12.5</v>
      </c>
    </row>
    <row r="43" spans="1:61" ht="162" customHeight="1" x14ac:dyDescent="0.2">
      <c r="A43" s="3" t="s">
        <v>241</v>
      </c>
      <c r="B43" s="4" t="s">
        <v>242</v>
      </c>
      <c r="C43" s="4" t="s">
        <v>152</v>
      </c>
      <c r="D43" s="4" t="s">
        <v>243</v>
      </c>
      <c r="E43" s="4" t="s">
        <v>154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244</v>
      </c>
      <c r="AA43" s="4" t="s">
        <v>245</v>
      </c>
      <c r="AB43" s="4" t="s">
        <v>246</v>
      </c>
      <c r="AC43" s="4" t="s">
        <v>58</v>
      </c>
      <c r="AD43" s="17" t="s">
        <v>44</v>
      </c>
      <c r="AE43" s="17" t="s">
        <v>126</v>
      </c>
      <c r="AF43" s="11">
        <f>AH43+AJ43+AL43+AN43</f>
        <v>28.948</v>
      </c>
      <c r="AG43" s="11">
        <f>AI43+AK43+AM43+AO43</f>
        <v>28.948</v>
      </c>
      <c r="AH43" s="11">
        <v>0</v>
      </c>
      <c r="AI43" s="11">
        <v>0</v>
      </c>
      <c r="AJ43" s="11">
        <v>14.474</v>
      </c>
      <c r="AK43" s="11">
        <v>14.474</v>
      </c>
      <c r="AL43" s="11">
        <v>0</v>
      </c>
      <c r="AM43" s="11">
        <v>0</v>
      </c>
      <c r="AN43" s="5">
        <v>14.474</v>
      </c>
      <c r="AO43" s="5">
        <v>14.474</v>
      </c>
      <c r="AP43" s="5">
        <f t="shared" si="10"/>
        <v>25</v>
      </c>
      <c r="AQ43" s="5">
        <v>0</v>
      </c>
      <c r="AR43" s="5">
        <v>12.5</v>
      </c>
      <c r="AS43" s="5">
        <v>0</v>
      </c>
      <c r="AT43" s="5">
        <v>12.5</v>
      </c>
      <c r="AU43" s="5">
        <f t="shared" si="11"/>
        <v>25</v>
      </c>
      <c r="AV43" s="5">
        <v>0</v>
      </c>
      <c r="AW43" s="5">
        <v>12.5</v>
      </c>
      <c r="AX43" s="5">
        <v>0</v>
      </c>
      <c r="AY43" s="5">
        <v>12.5</v>
      </c>
      <c r="AZ43" s="5">
        <f t="shared" si="12"/>
        <v>25</v>
      </c>
      <c r="BA43" s="5">
        <v>0</v>
      </c>
      <c r="BB43" s="5">
        <v>12.5</v>
      </c>
      <c r="BC43" s="5">
        <v>0</v>
      </c>
      <c r="BD43" s="5">
        <v>12.5</v>
      </c>
      <c r="BE43" s="11">
        <f t="shared" si="13"/>
        <v>25</v>
      </c>
      <c r="BF43" s="11">
        <f t="shared" si="15"/>
        <v>0</v>
      </c>
      <c r="BG43" s="11">
        <f t="shared" si="16"/>
        <v>12.5</v>
      </c>
      <c r="BH43" s="11">
        <f t="shared" si="17"/>
        <v>0</v>
      </c>
      <c r="BI43" s="11">
        <f t="shared" si="18"/>
        <v>12.5</v>
      </c>
    </row>
    <row r="44" spans="1:61" ht="76.5" x14ac:dyDescent="0.2">
      <c r="A44" s="3" t="s">
        <v>247</v>
      </c>
      <c r="B44" s="4" t="s">
        <v>248</v>
      </c>
      <c r="C44" s="4" t="s">
        <v>97</v>
      </c>
      <c r="D44" s="4" t="s">
        <v>97</v>
      </c>
      <c r="E44" s="4" t="s">
        <v>97</v>
      </c>
      <c r="F44" s="4" t="s">
        <v>97</v>
      </c>
      <c r="G44" s="4" t="s">
        <v>97</v>
      </c>
      <c r="H44" s="4" t="s">
        <v>97</v>
      </c>
      <c r="I44" s="4" t="s">
        <v>97</v>
      </c>
      <c r="J44" s="4" t="s">
        <v>97</v>
      </c>
      <c r="K44" s="4" t="s">
        <v>97</v>
      </c>
      <c r="L44" s="4" t="s">
        <v>97</v>
      </c>
      <c r="M44" s="4" t="s">
        <v>97</v>
      </c>
      <c r="N44" s="4" t="s">
        <v>97</v>
      </c>
      <c r="O44" s="4" t="s">
        <v>97</v>
      </c>
      <c r="P44" s="4" t="s">
        <v>97</v>
      </c>
      <c r="Q44" s="4" t="s">
        <v>97</v>
      </c>
      <c r="R44" s="4" t="s">
        <v>97</v>
      </c>
      <c r="S44" s="4" t="s">
        <v>97</v>
      </c>
      <c r="T44" s="4" t="s">
        <v>97</v>
      </c>
      <c r="U44" s="4" t="s">
        <v>97</v>
      </c>
      <c r="V44" s="4" t="s">
        <v>97</v>
      </c>
      <c r="W44" s="4" t="s">
        <v>97</v>
      </c>
      <c r="X44" s="4" t="s">
        <v>97</v>
      </c>
      <c r="Y44" s="4" t="s">
        <v>97</v>
      </c>
      <c r="Z44" s="4" t="s">
        <v>97</v>
      </c>
      <c r="AA44" s="4" t="s">
        <v>97</v>
      </c>
      <c r="AB44" s="4" t="s">
        <v>97</v>
      </c>
      <c r="AC44" s="4" t="s">
        <v>97</v>
      </c>
      <c r="AD44" s="17" t="s">
        <v>97</v>
      </c>
      <c r="AE44" s="17" t="s">
        <v>97</v>
      </c>
      <c r="AF44" s="11">
        <f>AF45</f>
        <v>16.893000000000001</v>
      </c>
      <c r="AG44" s="11">
        <f t="shared" ref="AG44:BD44" si="28">AG45</f>
        <v>16.8933</v>
      </c>
      <c r="AH44" s="11">
        <f t="shared" si="28"/>
        <v>0</v>
      </c>
      <c r="AI44" s="11">
        <f t="shared" si="28"/>
        <v>0</v>
      </c>
      <c r="AJ44" s="11">
        <f t="shared" si="28"/>
        <v>0</v>
      </c>
      <c r="AK44" s="11">
        <f t="shared" si="28"/>
        <v>0</v>
      </c>
      <c r="AL44" s="11">
        <f t="shared" si="28"/>
        <v>0</v>
      </c>
      <c r="AM44" s="11">
        <f t="shared" si="28"/>
        <v>0</v>
      </c>
      <c r="AN44" s="5">
        <f t="shared" si="28"/>
        <v>16.893000000000001</v>
      </c>
      <c r="AO44" s="5">
        <f t="shared" si="28"/>
        <v>16.8933</v>
      </c>
      <c r="AP44" s="5">
        <f t="shared" si="28"/>
        <v>16.893000000000001</v>
      </c>
      <c r="AQ44" s="5">
        <f t="shared" si="28"/>
        <v>0</v>
      </c>
      <c r="AR44" s="5">
        <f t="shared" si="28"/>
        <v>0</v>
      </c>
      <c r="AS44" s="5">
        <f t="shared" si="28"/>
        <v>0</v>
      </c>
      <c r="AT44" s="5">
        <f t="shared" si="28"/>
        <v>16.893000000000001</v>
      </c>
      <c r="AU44" s="5">
        <f t="shared" si="28"/>
        <v>16.893000000000001</v>
      </c>
      <c r="AV44" s="5">
        <f t="shared" si="28"/>
        <v>0</v>
      </c>
      <c r="AW44" s="5">
        <f t="shared" si="28"/>
        <v>0</v>
      </c>
      <c r="AX44" s="5">
        <f t="shared" si="28"/>
        <v>0</v>
      </c>
      <c r="AY44" s="5">
        <f t="shared" si="28"/>
        <v>16.893000000000001</v>
      </c>
      <c r="AZ44" s="5">
        <f t="shared" si="28"/>
        <v>16.893000000000001</v>
      </c>
      <c r="BA44" s="5">
        <f t="shared" si="28"/>
        <v>0</v>
      </c>
      <c r="BB44" s="5">
        <f t="shared" si="28"/>
        <v>0</v>
      </c>
      <c r="BC44" s="5">
        <f t="shared" si="28"/>
        <v>0</v>
      </c>
      <c r="BD44" s="5">
        <f t="shared" si="28"/>
        <v>16.893000000000001</v>
      </c>
      <c r="BE44" s="11">
        <f t="shared" si="13"/>
        <v>16.893000000000001</v>
      </c>
      <c r="BF44" s="11">
        <f t="shared" si="15"/>
        <v>0</v>
      </c>
      <c r="BG44" s="11">
        <f t="shared" si="16"/>
        <v>0</v>
      </c>
      <c r="BH44" s="11">
        <f t="shared" si="17"/>
        <v>0</v>
      </c>
      <c r="BI44" s="11">
        <f t="shared" si="18"/>
        <v>16.893000000000001</v>
      </c>
    </row>
    <row r="45" spans="1:61" ht="114.75" x14ac:dyDescent="0.2">
      <c r="A45" s="3" t="s">
        <v>249</v>
      </c>
      <c r="B45" s="4" t="s">
        <v>250</v>
      </c>
      <c r="C45" s="4" t="s">
        <v>251</v>
      </c>
      <c r="D45" s="4" t="s">
        <v>252</v>
      </c>
      <c r="E45" s="4" t="s">
        <v>253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  <c r="AB45" s="4" t="s">
        <v>0</v>
      </c>
      <c r="AC45" s="4" t="s">
        <v>58</v>
      </c>
      <c r="AD45" s="17" t="s">
        <v>111</v>
      </c>
      <c r="AE45" s="17" t="s">
        <v>47</v>
      </c>
      <c r="AF45" s="11">
        <f t="shared" si="19"/>
        <v>16.893000000000001</v>
      </c>
      <c r="AG45" s="11">
        <f t="shared" si="19"/>
        <v>16.8933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5">
        <v>16.893000000000001</v>
      </c>
      <c r="AO45" s="5">
        <v>16.8933</v>
      </c>
      <c r="AP45" s="5">
        <f t="shared" si="10"/>
        <v>16.893000000000001</v>
      </c>
      <c r="AQ45" s="5">
        <v>0</v>
      </c>
      <c r="AR45" s="5">
        <v>0</v>
      </c>
      <c r="AS45" s="5">
        <v>0</v>
      </c>
      <c r="AT45" s="5">
        <v>16.893000000000001</v>
      </c>
      <c r="AU45" s="5">
        <f t="shared" si="11"/>
        <v>16.893000000000001</v>
      </c>
      <c r="AV45" s="5">
        <v>0</v>
      </c>
      <c r="AW45" s="5">
        <v>0</v>
      </c>
      <c r="AX45" s="5">
        <v>0</v>
      </c>
      <c r="AY45" s="5">
        <v>16.893000000000001</v>
      </c>
      <c r="AZ45" s="5">
        <f t="shared" si="12"/>
        <v>16.893000000000001</v>
      </c>
      <c r="BA45" s="5">
        <v>0</v>
      </c>
      <c r="BB45" s="5">
        <v>0</v>
      </c>
      <c r="BC45" s="5">
        <v>0</v>
      </c>
      <c r="BD45" s="5">
        <v>16.893000000000001</v>
      </c>
      <c r="BE45" s="11">
        <f t="shared" si="13"/>
        <v>16.893000000000001</v>
      </c>
      <c r="BF45" s="11">
        <f t="shared" si="15"/>
        <v>0</v>
      </c>
      <c r="BG45" s="11">
        <f t="shared" si="16"/>
        <v>0</v>
      </c>
      <c r="BH45" s="11">
        <f t="shared" si="17"/>
        <v>0</v>
      </c>
      <c r="BI45" s="11">
        <f t="shared" si="18"/>
        <v>16.893000000000001</v>
      </c>
    </row>
    <row r="46" spans="1:61" ht="102" x14ac:dyDescent="0.2">
      <c r="A46" s="3" t="s">
        <v>254</v>
      </c>
      <c r="B46" s="4" t="s">
        <v>255</v>
      </c>
      <c r="C46" s="4" t="s">
        <v>97</v>
      </c>
      <c r="D46" s="4" t="s">
        <v>97</v>
      </c>
      <c r="E46" s="4" t="s">
        <v>97</v>
      </c>
      <c r="F46" s="4" t="s">
        <v>97</v>
      </c>
      <c r="G46" s="4" t="s">
        <v>97</v>
      </c>
      <c r="H46" s="4" t="s">
        <v>97</v>
      </c>
      <c r="I46" s="4" t="s">
        <v>97</v>
      </c>
      <c r="J46" s="4" t="s">
        <v>97</v>
      </c>
      <c r="K46" s="4" t="s">
        <v>97</v>
      </c>
      <c r="L46" s="4" t="s">
        <v>97</v>
      </c>
      <c r="M46" s="4" t="s">
        <v>97</v>
      </c>
      <c r="N46" s="4" t="s">
        <v>97</v>
      </c>
      <c r="O46" s="4" t="s">
        <v>97</v>
      </c>
      <c r="P46" s="4" t="s">
        <v>97</v>
      </c>
      <c r="Q46" s="4" t="s">
        <v>97</v>
      </c>
      <c r="R46" s="4" t="s">
        <v>97</v>
      </c>
      <c r="S46" s="4" t="s">
        <v>97</v>
      </c>
      <c r="T46" s="4" t="s">
        <v>97</v>
      </c>
      <c r="U46" s="4" t="s">
        <v>97</v>
      </c>
      <c r="V46" s="4" t="s">
        <v>97</v>
      </c>
      <c r="W46" s="4" t="s">
        <v>97</v>
      </c>
      <c r="X46" s="4" t="s">
        <v>97</v>
      </c>
      <c r="Y46" s="4" t="s">
        <v>97</v>
      </c>
      <c r="Z46" s="4" t="s">
        <v>97</v>
      </c>
      <c r="AA46" s="4" t="s">
        <v>97</v>
      </c>
      <c r="AB46" s="4" t="s">
        <v>97</v>
      </c>
      <c r="AC46" s="4" t="s">
        <v>97</v>
      </c>
      <c r="AD46" s="17" t="s">
        <v>97</v>
      </c>
      <c r="AE46" s="17" t="s">
        <v>97</v>
      </c>
      <c r="AF46" s="11">
        <f>AF47</f>
        <v>276.39999999999998</v>
      </c>
      <c r="AG46" s="11">
        <f t="shared" ref="AG46:BD47" si="29">AG47</f>
        <v>276.39999999999998</v>
      </c>
      <c r="AH46" s="11">
        <f t="shared" si="29"/>
        <v>276.39999999999998</v>
      </c>
      <c r="AI46" s="11">
        <f t="shared" si="29"/>
        <v>276.39999999999998</v>
      </c>
      <c r="AJ46" s="11">
        <f t="shared" si="29"/>
        <v>0</v>
      </c>
      <c r="AK46" s="11">
        <f t="shared" si="29"/>
        <v>0</v>
      </c>
      <c r="AL46" s="11">
        <f t="shared" si="29"/>
        <v>0</v>
      </c>
      <c r="AM46" s="11">
        <f t="shared" si="29"/>
        <v>0</v>
      </c>
      <c r="AN46" s="5">
        <f t="shared" si="29"/>
        <v>0</v>
      </c>
      <c r="AO46" s="5">
        <f t="shared" si="29"/>
        <v>0</v>
      </c>
      <c r="AP46" s="5">
        <f t="shared" si="29"/>
        <v>284.89999999999998</v>
      </c>
      <c r="AQ46" s="5">
        <f t="shared" si="29"/>
        <v>284.89999999999998</v>
      </c>
      <c r="AR46" s="5">
        <f t="shared" si="29"/>
        <v>0</v>
      </c>
      <c r="AS46" s="5">
        <f t="shared" si="29"/>
        <v>0</v>
      </c>
      <c r="AT46" s="5">
        <f t="shared" si="29"/>
        <v>0</v>
      </c>
      <c r="AU46" s="5">
        <f t="shared" si="29"/>
        <v>287.89999999999998</v>
      </c>
      <c r="AV46" s="5">
        <f t="shared" si="29"/>
        <v>287.89999999999998</v>
      </c>
      <c r="AW46" s="5">
        <f t="shared" si="29"/>
        <v>0</v>
      </c>
      <c r="AX46" s="5">
        <f t="shared" si="29"/>
        <v>0</v>
      </c>
      <c r="AY46" s="5">
        <f t="shared" si="29"/>
        <v>0</v>
      </c>
      <c r="AZ46" s="5">
        <f t="shared" si="29"/>
        <v>299.60000000000002</v>
      </c>
      <c r="BA46" s="5">
        <f t="shared" si="29"/>
        <v>299.60000000000002</v>
      </c>
      <c r="BB46" s="5">
        <f t="shared" si="29"/>
        <v>0</v>
      </c>
      <c r="BC46" s="5">
        <f t="shared" si="29"/>
        <v>0</v>
      </c>
      <c r="BD46" s="5">
        <f t="shared" si="29"/>
        <v>0</v>
      </c>
      <c r="BE46" s="11">
        <f>BE47+BE49</f>
        <v>299.60000000000002</v>
      </c>
      <c r="BF46" s="11">
        <f t="shared" si="15"/>
        <v>299.60000000000002</v>
      </c>
      <c r="BG46" s="11">
        <f t="shared" si="16"/>
        <v>0</v>
      </c>
      <c r="BH46" s="11">
        <f t="shared" si="17"/>
        <v>0</v>
      </c>
      <c r="BI46" s="11">
        <f t="shared" si="18"/>
        <v>0</v>
      </c>
    </row>
    <row r="47" spans="1:61" ht="25.5" x14ac:dyDescent="0.2">
      <c r="A47" s="3" t="s">
        <v>256</v>
      </c>
      <c r="B47" s="4" t="s">
        <v>257</v>
      </c>
      <c r="C47" s="4" t="s">
        <v>97</v>
      </c>
      <c r="D47" s="4" t="s">
        <v>97</v>
      </c>
      <c r="E47" s="4" t="s">
        <v>97</v>
      </c>
      <c r="F47" s="4" t="s">
        <v>97</v>
      </c>
      <c r="G47" s="4" t="s">
        <v>97</v>
      </c>
      <c r="H47" s="4" t="s">
        <v>97</v>
      </c>
      <c r="I47" s="4" t="s">
        <v>97</v>
      </c>
      <c r="J47" s="4" t="s">
        <v>97</v>
      </c>
      <c r="K47" s="4" t="s">
        <v>97</v>
      </c>
      <c r="L47" s="4" t="s">
        <v>97</v>
      </c>
      <c r="M47" s="4" t="s">
        <v>97</v>
      </c>
      <c r="N47" s="4" t="s">
        <v>97</v>
      </c>
      <c r="O47" s="4" t="s">
        <v>97</v>
      </c>
      <c r="P47" s="4" t="s">
        <v>97</v>
      </c>
      <c r="Q47" s="4" t="s">
        <v>97</v>
      </c>
      <c r="R47" s="4" t="s">
        <v>97</v>
      </c>
      <c r="S47" s="4" t="s">
        <v>97</v>
      </c>
      <c r="T47" s="4" t="s">
        <v>97</v>
      </c>
      <c r="U47" s="4" t="s">
        <v>97</v>
      </c>
      <c r="V47" s="4" t="s">
        <v>97</v>
      </c>
      <c r="W47" s="4" t="s">
        <v>97</v>
      </c>
      <c r="X47" s="4" t="s">
        <v>97</v>
      </c>
      <c r="Y47" s="4" t="s">
        <v>97</v>
      </c>
      <c r="Z47" s="4" t="s">
        <v>97</v>
      </c>
      <c r="AA47" s="4" t="s">
        <v>97</v>
      </c>
      <c r="AB47" s="4" t="s">
        <v>97</v>
      </c>
      <c r="AC47" s="4" t="s">
        <v>97</v>
      </c>
      <c r="AD47" s="17" t="s">
        <v>97</v>
      </c>
      <c r="AE47" s="17" t="s">
        <v>97</v>
      </c>
      <c r="AF47" s="11">
        <f>AF48</f>
        <v>276.39999999999998</v>
      </c>
      <c r="AG47" s="11">
        <f t="shared" si="29"/>
        <v>276.39999999999998</v>
      </c>
      <c r="AH47" s="11">
        <f t="shared" si="29"/>
        <v>276.39999999999998</v>
      </c>
      <c r="AI47" s="11">
        <f t="shared" si="29"/>
        <v>276.39999999999998</v>
      </c>
      <c r="AJ47" s="11">
        <f t="shared" si="29"/>
        <v>0</v>
      </c>
      <c r="AK47" s="11">
        <f t="shared" si="29"/>
        <v>0</v>
      </c>
      <c r="AL47" s="11">
        <f t="shared" si="29"/>
        <v>0</v>
      </c>
      <c r="AM47" s="11">
        <f t="shared" si="29"/>
        <v>0</v>
      </c>
      <c r="AN47" s="5">
        <f t="shared" si="29"/>
        <v>0</v>
      </c>
      <c r="AO47" s="5">
        <f t="shared" si="29"/>
        <v>0</v>
      </c>
      <c r="AP47" s="5">
        <f t="shared" si="29"/>
        <v>284.89999999999998</v>
      </c>
      <c r="AQ47" s="5">
        <f t="shared" si="29"/>
        <v>284.89999999999998</v>
      </c>
      <c r="AR47" s="5">
        <f t="shared" si="29"/>
        <v>0</v>
      </c>
      <c r="AS47" s="5">
        <f t="shared" si="29"/>
        <v>0</v>
      </c>
      <c r="AT47" s="5">
        <f t="shared" si="29"/>
        <v>0</v>
      </c>
      <c r="AU47" s="5">
        <f t="shared" si="29"/>
        <v>287.89999999999998</v>
      </c>
      <c r="AV47" s="5">
        <f t="shared" si="29"/>
        <v>287.89999999999998</v>
      </c>
      <c r="AW47" s="5">
        <f t="shared" si="29"/>
        <v>0</v>
      </c>
      <c r="AX47" s="5">
        <f t="shared" si="29"/>
        <v>0</v>
      </c>
      <c r="AY47" s="5">
        <f t="shared" si="29"/>
        <v>0</v>
      </c>
      <c r="AZ47" s="5">
        <f t="shared" si="29"/>
        <v>299.60000000000002</v>
      </c>
      <c r="BA47" s="5">
        <f t="shared" si="29"/>
        <v>299.60000000000002</v>
      </c>
      <c r="BB47" s="5">
        <f t="shared" si="29"/>
        <v>0</v>
      </c>
      <c r="BC47" s="5">
        <f t="shared" si="29"/>
        <v>0</v>
      </c>
      <c r="BD47" s="5">
        <f t="shared" si="29"/>
        <v>0</v>
      </c>
      <c r="BE47" s="11">
        <f t="shared" si="13"/>
        <v>299.60000000000002</v>
      </c>
      <c r="BF47" s="11">
        <f t="shared" si="15"/>
        <v>299.60000000000002</v>
      </c>
      <c r="BG47" s="11">
        <f t="shared" si="16"/>
        <v>0</v>
      </c>
      <c r="BH47" s="11">
        <f t="shared" si="17"/>
        <v>0</v>
      </c>
      <c r="BI47" s="11">
        <f t="shared" si="18"/>
        <v>0</v>
      </c>
    </row>
    <row r="48" spans="1:61" ht="58.5" customHeight="1" x14ac:dyDescent="0.2">
      <c r="A48" s="3" t="s">
        <v>258</v>
      </c>
      <c r="B48" s="4" t="s">
        <v>259</v>
      </c>
      <c r="C48" s="4" t="s">
        <v>260</v>
      </c>
      <c r="D48" s="4" t="s">
        <v>261</v>
      </c>
      <c r="E48" s="4" t="s">
        <v>262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  <c r="V48" s="4" t="s">
        <v>0</v>
      </c>
      <c r="W48" s="4" t="s">
        <v>263</v>
      </c>
      <c r="X48" s="4" t="s">
        <v>264</v>
      </c>
      <c r="Y48" s="4" t="s">
        <v>265</v>
      </c>
      <c r="Z48" s="4" t="s">
        <v>0</v>
      </c>
      <c r="AA48" s="4" t="s">
        <v>0</v>
      </c>
      <c r="AB48" s="4" t="s">
        <v>0</v>
      </c>
      <c r="AC48" s="4" t="s">
        <v>238</v>
      </c>
      <c r="AD48" s="17" t="s">
        <v>149</v>
      </c>
      <c r="AE48" s="17" t="s">
        <v>126</v>
      </c>
      <c r="AF48" s="11">
        <f>AH48+AJ48+AL48+AN48</f>
        <v>276.39999999999998</v>
      </c>
      <c r="AG48" s="11">
        <f>AI48+AK48+AM48+AO48</f>
        <v>276.39999999999998</v>
      </c>
      <c r="AH48" s="11">
        <v>276.39999999999998</v>
      </c>
      <c r="AI48" s="11">
        <v>276.39999999999998</v>
      </c>
      <c r="AJ48" s="11">
        <v>0</v>
      </c>
      <c r="AK48" s="11">
        <v>0</v>
      </c>
      <c r="AL48" s="11">
        <v>0</v>
      </c>
      <c r="AM48" s="11">
        <v>0</v>
      </c>
      <c r="AN48" s="5">
        <v>0</v>
      </c>
      <c r="AO48" s="5">
        <v>0</v>
      </c>
      <c r="AP48" s="5">
        <f t="shared" si="10"/>
        <v>284.89999999999998</v>
      </c>
      <c r="AQ48" s="5">
        <v>284.89999999999998</v>
      </c>
      <c r="AR48" s="5">
        <v>0</v>
      </c>
      <c r="AS48" s="5">
        <v>0</v>
      </c>
      <c r="AT48" s="5">
        <v>0</v>
      </c>
      <c r="AU48" s="5">
        <f t="shared" si="11"/>
        <v>287.89999999999998</v>
      </c>
      <c r="AV48" s="5">
        <v>287.89999999999998</v>
      </c>
      <c r="AW48" s="5">
        <v>0</v>
      </c>
      <c r="AX48" s="5">
        <v>0</v>
      </c>
      <c r="AY48" s="5">
        <v>0</v>
      </c>
      <c r="AZ48" s="5">
        <f t="shared" si="12"/>
        <v>299.60000000000002</v>
      </c>
      <c r="BA48" s="5">
        <v>299.60000000000002</v>
      </c>
      <c r="BB48" s="5">
        <v>0</v>
      </c>
      <c r="BC48" s="5">
        <v>0</v>
      </c>
      <c r="BD48" s="5">
        <v>0</v>
      </c>
      <c r="BE48" s="11">
        <f t="shared" si="13"/>
        <v>299.60000000000002</v>
      </c>
      <c r="BF48" s="11">
        <f t="shared" si="15"/>
        <v>299.60000000000002</v>
      </c>
      <c r="BG48" s="11">
        <f t="shared" si="16"/>
        <v>0</v>
      </c>
      <c r="BH48" s="11">
        <f t="shared" si="17"/>
        <v>0</v>
      </c>
      <c r="BI48" s="11">
        <f t="shared" si="18"/>
        <v>0</v>
      </c>
    </row>
    <row r="49" spans="1:61" ht="25.5" x14ac:dyDescent="0.2">
      <c r="A49" s="3" t="s">
        <v>266</v>
      </c>
      <c r="B49" s="4" t="s">
        <v>267</v>
      </c>
      <c r="C49" s="4" t="s">
        <v>97</v>
      </c>
      <c r="D49" s="4" t="s">
        <v>97</v>
      </c>
      <c r="E49" s="4" t="s">
        <v>97</v>
      </c>
      <c r="F49" s="4" t="s">
        <v>97</v>
      </c>
      <c r="G49" s="4" t="s">
        <v>97</v>
      </c>
      <c r="H49" s="4" t="s">
        <v>97</v>
      </c>
      <c r="I49" s="4" t="s">
        <v>97</v>
      </c>
      <c r="J49" s="4" t="s">
        <v>97</v>
      </c>
      <c r="K49" s="4" t="s">
        <v>97</v>
      </c>
      <c r="L49" s="4" t="s">
        <v>97</v>
      </c>
      <c r="M49" s="4" t="s">
        <v>97</v>
      </c>
      <c r="N49" s="4" t="s">
        <v>97</v>
      </c>
      <c r="O49" s="4" t="s">
        <v>97</v>
      </c>
      <c r="P49" s="4" t="s">
        <v>97</v>
      </c>
      <c r="Q49" s="4" t="s">
        <v>97</v>
      </c>
      <c r="R49" s="4" t="s">
        <v>97</v>
      </c>
      <c r="S49" s="4" t="s">
        <v>97</v>
      </c>
      <c r="T49" s="4" t="s">
        <v>97</v>
      </c>
      <c r="U49" s="4" t="s">
        <v>97</v>
      </c>
      <c r="V49" s="4" t="s">
        <v>97</v>
      </c>
      <c r="W49" s="4" t="s">
        <v>97</v>
      </c>
      <c r="X49" s="4" t="s">
        <v>97</v>
      </c>
      <c r="Y49" s="4" t="s">
        <v>97</v>
      </c>
      <c r="Z49" s="4" t="s">
        <v>97</v>
      </c>
      <c r="AA49" s="4" t="s">
        <v>97</v>
      </c>
      <c r="AB49" s="4" t="s">
        <v>97</v>
      </c>
      <c r="AC49" s="4" t="s">
        <v>97</v>
      </c>
      <c r="AD49" s="17" t="s">
        <v>97</v>
      </c>
      <c r="AE49" s="17" t="s">
        <v>97</v>
      </c>
      <c r="AF49" s="11">
        <f>AF50</f>
        <v>0</v>
      </c>
      <c r="AG49" s="11">
        <f t="shared" ref="AG49:BD49" si="30">AG50</f>
        <v>0</v>
      </c>
      <c r="AH49" s="11">
        <f t="shared" si="30"/>
        <v>0</v>
      </c>
      <c r="AI49" s="11">
        <f t="shared" si="30"/>
        <v>0</v>
      </c>
      <c r="AJ49" s="11">
        <f t="shared" si="30"/>
        <v>0</v>
      </c>
      <c r="AK49" s="11">
        <f t="shared" si="30"/>
        <v>0</v>
      </c>
      <c r="AL49" s="11">
        <f t="shared" si="30"/>
        <v>0</v>
      </c>
      <c r="AM49" s="11">
        <f t="shared" si="30"/>
        <v>0</v>
      </c>
      <c r="AN49" s="5">
        <f t="shared" si="30"/>
        <v>0</v>
      </c>
      <c r="AO49" s="5">
        <f t="shared" si="30"/>
        <v>0</v>
      </c>
      <c r="AP49" s="5">
        <f t="shared" si="30"/>
        <v>0</v>
      </c>
      <c r="AQ49" s="5">
        <f t="shared" si="30"/>
        <v>0</v>
      </c>
      <c r="AR49" s="5">
        <f t="shared" si="30"/>
        <v>0</v>
      </c>
      <c r="AS49" s="5">
        <f t="shared" si="30"/>
        <v>0</v>
      </c>
      <c r="AT49" s="5">
        <f t="shared" si="30"/>
        <v>0</v>
      </c>
      <c r="AU49" s="5">
        <f t="shared" si="30"/>
        <v>0</v>
      </c>
      <c r="AV49" s="5">
        <f t="shared" si="30"/>
        <v>0</v>
      </c>
      <c r="AW49" s="5">
        <f t="shared" si="30"/>
        <v>0</v>
      </c>
      <c r="AX49" s="5">
        <f t="shared" si="30"/>
        <v>0</v>
      </c>
      <c r="AY49" s="5">
        <f t="shared" si="30"/>
        <v>0</v>
      </c>
      <c r="AZ49" s="5">
        <f t="shared" si="30"/>
        <v>0</v>
      </c>
      <c r="BA49" s="5">
        <f t="shared" si="30"/>
        <v>0</v>
      </c>
      <c r="BB49" s="5">
        <f t="shared" si="30"/>
        <v>0</v>
      </c>
      <c r="BC49" s="5">
        <f t="shared" si="30"/>
        <v>0</v>
      </c>
      <c r="BD49" s="5">
        <f t="shared" si="30"/>
        <v>0</v>
      </c>
      <c r="BE49" s="11">
        <f t="shared" si="13"/>
        <v>0</v>
      </c>
      <c r="BF49" s="11">
        <f t="shared" si="15"/>
        <v>0</v>
      </c>
      <c r="BG49" s="11">
        <f t="shared" si="16"/>
        <v>0</v>
      </c>
      <c r="BH49" s="11">
        <f t="shared" si="17"/>
        <v>0</v>
      </c>
      <c r="BI49" s="11">
        <f t="shared" si="18"/>
        <v>0</v>
      </c>
    </row>
    <row r="50" spans="1:61" ht="191.25" x14ac:dyDescent="0.2">
      <c r="A50" s="3" t="s">
        <v>268</v>
      </c>
      <c r="B50" s="4" t="s">
        <v>269</v>
      </c>
      <c r="C50" s="4" t="s">
        <v>152</v>
      </c>
      <c r="D50" s="4" t="s">
        <v>197</v>
      </c>
      <c r="E50" s="4" t="s">
        <v>154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198</v>
      </c>
      <c r="AA50" s="4" t="s">
        <v>270</v>
      </c>
      <c r="AB50" s="4" t="s">
        <v>199</v>
      </c>
      <c r="AC50" s="4" t="s">
        <v>44</v>
      </c>
      <c r="AD50" s="17" t="s">
        <v>44</v>
      </c>
      <c r="AE50" s="17" t="s">
        <v>133</v>
      </c>
      <c r="AF50" s="11">
        <f t="shared" si="19"/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5">
        <v>0</v>
      </c>
      <c r="AO50" s="5">
        <v>0</v>
      </c>
      <c r="AP50" s="5">
        <f t="shared" si="10"/>
        <v>0</v>
      </c>
      <c r="AQ50" s="5">
        <v>0</v>
      </c>
      <c r="AR50" s="5">
        <v>0</v>
      </c>
      <c r="AS50" s="5">
        <v>0</v>
      </c>
      <c r="AT50" s="5">
        <v>0</v>
      </c>
      <c r="AU50" s="5">
        <f t="shared" si="11"/>
        <v>0</v>
      </c>
      <c r="AV50" s="5">
        <v>0</v>
      </c>
      <c r="AW50" s="5">
        <v>0</v>
      </c>
      <c r="AX50" s="5">
        <v>0</v>
      </c>
      <c r="AY50" s="5">
        <v>0</v>
      </c>
      <c r="AZ50" s="5">
        <f t="shared" si="12"/>
        <v>0</v>
      </c>
      <c r="BA50" s="5">
        <v>0</v>
      </c>
      <c r="BB50" s="5">
        <v>0</v>
      </c>
      <c r="BC50" s="5">
        <v>0</v>
      </c>
      <c r="BD50" s="5">
        <v>0</v>
      </c>
      <c r="BE50" s="11">
        <f t="shared" si="13"/>
        <v>0</v>
      </c>
      <c r="BF50" s="11">
        <f t="shared" si="15"/>
        <v>0</v>
      </c>
      <c r="BG50" s="11">
        <f t="shared" si="16"/>
        <v>0</v>
      </c>
      <c r="BH50" s="11">
        <f t="shared" si="17"/>
        <v>0</v>
      </c>
      <c r="BI50" s="11">
        <f t="shared" si="18"/>
        <v>0</v>
      </c>
    </row>
    <row r="51" spans="1:61" ht="76.5" x14ac:dyDescent="0.2">
      <c r="A51" s="3" t="s">
        <v>271</v>
      </c>
      <c r="B51" s="4" t="s">
        <v>272</v>
      </c>
      <c r="C51" s="4" t="s">
        <v>97</v>
      </c>
      <c r="D51" s="4" t="s">
        <v>97</v>
      </c>
      <c r="E51" s="4" t="s">
        <v>97</v>
      </c>
      <c r="F51" s="4" t="s">
        <v>97</v>
      </c>
      <c r="G51" s="4" t="s">
        <v>97</v>
      </c>
      <c r="H51" s="4" t="s">
        <v>97</v>
      </c>
      <c r="I51" s="4" t="s">
        <v>97</v>
      </c>
      <c r="J51" s="4" t="s">
        <v>97</v>
      </c>
      <c r="K51" s="4" t="s">
        <v>97</v>
      </c>
      <c r="L51" s="4" t="s">
        <v>97</v>
      </c>
      <c r="M51" s="4" t="s">
        <v>97</v>
      </c>
      <c r="N51" s="4" t="s">
        <v>97</v>
      </c>
      <c r="O51" s="4" t="s">
        <v>97</v>
      </c>
      <c r="P51" s="4" t="s">
        <v>97</v>
      </c>
      <c r="Q51" s="4" t="s">
        <v>97</v>
      </c>
      <c r="R51" s="4" t="s">
        <v>97</v>
      </c>
      <c r="S51" s="4" t="s">
        <v>97</v>
      </c>
      <c r="T51" s="4" t="s">
        <v>97</v>
      </c>
      <c r="U51" s="4" t="s">
        <v>97</v>
      </c>
      <c r="V51" s="4" t="s">
        <v>97</v>
      </c>
      <c r="W51" s="4" t="s">
        <v>97</v>
      </c>
      <c r="X51" s="4" t="s">
        <v>97</v>
      </c>
      <c r="Y51" s="4" t="s">
        <v>97</v>
      </c>
      <c r="Z51" s="4" t="s">
        <v>97</v>
      </c>
      <c r="AA51" s="4" t="s">
        <v>97</v>
      </c>
      <c r="AB51" s="4" t="s">
        <v>97</v>
      </c>
      <c r="AC51" s="4" t="s">
        <v>97</v>
      </c>
      <c r="AD51" s="17" t="s">
        <v>97</v>
      </c>
      <c r="AE51" s="17" t="s">
        <v>97</v>
      </c>
      <c r="AF51" s="11">
        <f>AF52</f>
        <v>3753.299</v>
      </c>
      <c r="AG51" s="11">
        <f t="shared" ref="AG51:BD52" si="31">AG52</f>
        <v>3678.694</v>
      </c>
      <c r="AH51" s="11">
        <f t="shared" si="31"/>
        <v>0</v>
      </c>
      <c r="AI51" s="11">
        <f t="shared" si="31"/>
        <v>0</v>
      </c>
      <c r="AJ51" s="11">
        <f t="shared" si="31"/>
        <v>0</v>
      </c>
      <c r="AK51" s="11">
        <f t="shared" si="31"/>
        <v>0</v>
      </c>
      <c r="AL51" s="11">
        <f t="shared" si="31"/>
        <v>0</v>
      </c>
      <c r="AM51" s="11">
        <f t="shared" si="31"/>
        <v>0</v>
      </c>
      <c r="AN51" s="5">
        <f t="shared" si="31"/>
        <v>3753.299</v>
      </c>
      <c r="AO51" s="5">
        <f t="shared" si="31"/>
        <v>3678.694</v>
      </c>
      <c r="AP51" s="5">
        <f t="shared" si="31"/>
        <v>3565.5349999999999</v>
      </c>
      <c r="AQ51" s="5">
        <f t="shared" si="31"/>
        <v>0</v>
      </c>
      <c r="AR51" s="5">
        <f t="shared" si="31"/>
        <v>0</v>
      </c>
      <c r="AS51" s="5">
        <f t="shared" si="31"/>
        <v>0</v>
      </c>
      <c r="AT51" s="5">
        <f t="shared" si="31"/>
        <v>3565.5349999999999</v>
      </c>
      <c r="AU51" s="5">
        <f t="shared" si="31"/>
        <v>3565.5349999999999</v>
      </c>
      <c r="AV51" s="5">
        <f t="shared" si="31"/>
        <v>0</v>
      </c>
      <c r="AW51" s="5">
        <f t="shared" si="31"/>
        <v>0</v>
      </c>
      <c r="AX51" s="5">
        <f t="shared" si="31"/>
        <v>0</v>
      </c>
      <c r="AY51" s="5">
        <f t="shared" si="31"/>
        <v>3565.5349999999999</v>
      </c>
      <c r="AZ51" s="5">
        <f t="shared" si="31"/>
        <v>3565.5349999999999</v>
      </c>
      <c r="BA51" s="5">
        <f t="shared" si="31"/>
        <v>0</v>
      </c>
      <c r="BB51" s="5">
        <f t="shared" si="31"/>
        <v>0</v>
      </c>
      <c r="BC51" s="5">
        <f t="shared" si="31"/>
        <v>0</v>
      </c>
      <c r="BD51" s="5">
        <f t="shared" si="31"/>
        <v>3565.5349999999999</v>
      </c>
      <c r="BE51" s="11">
        <f t="shared" si="13"/>
        <v>3565.5349999999999</v>
      </c>
      <c r="BF51" s="11">
        <f t="shared" si="15"/>
        <v>0</v>
      </c>
      <c r="BG51" s="11">
        <f t="shared" si="16"/>
        <v>0</v>
      </c>
      <c r="BH51" s="11">
        <f t="shared" si="17"/>
        <v>0</v>
      </c>
      <c r="BI51" s="11">
        <f t="shared" si="18"/>
        <v>3565.5349999999999</v>
      </c>
    </row>
    <row r="52" spans="1:61" ht="25.5" x14ac:dyDescent="0.2">
      <c r="A52" s="3" t="s">
        <v>273</v>
      </c>
      <c r="B52" s="4" t="s">
        <v>274</v>
      </c>
      <c r="C52" s="4" t="s">
        <v>97</v>
      </c>
      <c r="D52" s="4" t="s">
        <v>97</v>
      </c>
      <c r="E52" s="4" t="s">
        <v>97</v>
      </c>
      <c r="F52" s="4" t="s">
        <v>97</v>
      </c>
      <c r="G52" s="4" t="s">
        <v>97</v>
      </c>
      <c r="H52" s="4" t="s">
        <v>97</v>
      </c>
      <c r="I52" s="4" t="s">
        <v>97</v>
      </c>
      <c r="J52" s="4" t="s">
        <v>97</v>
      </c>
      <c r="K52" s="4" t="s">
        <v>97</v>
      </c>
      <c r="L52" s="4" t="s">
        <v>97</v>
      </c>
      <c r="M52" s="4" t="s">
        <v>97</v>
      </c>
      <c r="N52" s="4" t="s">
        <v>97</v>
      </c>
      <c r="O52" s="4" t="s">
        <v>97</v>
      </c>
      <c r="P52" s="4" t="s">
        <v>97</v>
      </c>
      <c r="Q52" s="4" t="s">
        <v>97</v>
      </c>
      <c r="R52" s="4" t="s">
        <v>97</v>
      </c>
      <c r="S52" s="4" t="s">
        <v>97</v>
      </c>
      <c r="T52" s="4" t="s">
        <v>97</v>
      </c>
      <c r="U52" s="4" t="s">
        <v>97</v>
      </c>
      <c r="V52" s="4" t="s">
        <v>97</v>
      </c>
      <c r="W52" s="4" t="s">
        <v>97</v>
      </c>
      <c r="X52" s="4" t="s">
        <v>97</v>
      </c>
      <c r="Y52" s="4" t="s">
        <v>97</v>
      </c>
      <c r="Z52" s="4" t="s">
        <v>97</v>
      </c>
      <c r="AA52" s="4" t="s">
        <v>97</v>
      </c>
      <c r="AB52" s="4" t="s">
        <v>97</v>
      </c>
      <c r="AC52" s="4" t="s">
        <v>97</v>
      </c>
      <c r="AD52" s="17" t="s">
        <v>97</v>
      </c>
      <c r="AE52" s="17" t="s">
        <v>97</v>
      </c>
      <c r="AF52" s="11">
        <f>AF53</f>
        <v>3753.299</v>
      </c>
      <c r="AG52" s="11">
        <f t="shared" si="31"/>
        <v>3678.694</v>
      </c>
      <c r="AH52" s="11">
        <f t="shared" si="31"/>
        <v>0</v>
      </c>
      <c r="AI52" s="11">
        <f t="shared" si="31"/>
        <v>0</v>
      </c>
      <c r="AJ52" s="11">
        <f t="shared" si="31"/>
        <v>0</v>
      </c>
      <c r="AK52" s="11">
        <f t="shared" si="31"/>
        <v>0</v>
      </c>
      <c r="AL52" s="11">
        <f t="shared" si="31"/>
        <v>0</v>
      </c>
      <c r="AM52" s="11">
        <f t="shared" si="31"/>
        <v>0</v>
      </c>
      <c r="AN52" s="5">
        <f t="shared" si="31"/>
        <v>3753.299</v>
      </c>
      <c r="AO52" s="5">
        <f t="shared" si="31"/>
        <v>3678.694</v>
      </c>
      <c r="AP52" s="5">
        <f t="shared" si="31"/>
        <v>3565.5349999999999</v>
      </c>
      <c r="AQ52" s="5">
        <f t="shared" si="31"/>
        <v>0</v>
      </c>
      <c r="AR52" s="5">
        <f t="shared" si="31"/>
        <v>0</v>
      </c>
      <c r="AS52" s="5">
        <f t="shared" si="31"/>
        <v>0</v>
      </c>
      <c r="AT52" s="5">
        <f t="shared" si="31"/>
        <v>3565.5349999999999</v>
      </c>
      <c r="AU52" s="5">
        <f t="shared" si="31"/>
        <v>3565.5349999999999</v>
      </c>
      <c r="AV52" s="5">
        <f t="shared" si="31"/>
        <v>0</v>
      </c>
      <c r="AW52" s="5">
        <f t="shared" si="31"/>
        <v>0</v>
      </c>
      <c r="AX52" s="5">
        <f t="shared" si="31"/>
        <v>0</v>
      </c>
      <c r="AY52" s="5">
        <f t="shared" si="31"/>
        <v>3565.5349999999999</v>
      </c>
      <c r="AZ52" s="5">
        <f t="shared" si="31"/>
        <v>3565.5349999999999</v>
      </c>
      <c r="BA52" s="5">
        <f t="shared" si="31"/>
        <v>0</v>
      </c>
      <c r="BB52" s="5">
        <f t="shared" si="31"/>
        <v>0</v>
      </c>
      <c r="BC52" s="5">
        <f t="shared" si="31"/>
        <v>0</v>
      </c>
      <c r="BD52" s="5">
        <f t="shared" si="31"/>
        <v>3565.5349999999999</v>
      </c>
      <c r="BE52" s="11">
        <f t="shared" si="13"/>
        <v>3565.5349999999999</v>
      </c>
      <c r="BF52" s="11">
        <f t="shared" si="15"/>
        <v>0</v>
      </c>
      <c r="BG52" s="11">
        <f t="shared" si="16"/>
        <v>0</v>
      </c>
      <c r="BH52" s="11">
        <f t="shared" si="17"/>
        <v>0</v>
      </c>
      <c r="BI52" s="11">
        <f t="shared" si="18"/>
        <v>3565.5349999999999</v>
      </c>
    </row>
    <row r="53" spans="1:61" ht="76.5" x14ac:dyDescent="0.2">
      <c r="A53" s="3" t="s">
        <v>275</v>
      </c>
      <c r="B53" s="4" t="s">
        <v>276</v>
      </c>
      <c r="C53" s="4" t="s">
        <v>97</v>
      </c>
      <c r="D53" s="4" t="s">
        <v>97</v>
      </c>
      <c r="E53" s="4" t="s">
        <v>97</v>
      </c>
      <c r="F53" s="4" t="s">
        <v>97</v>
      </c>
      <c r="G53" s="4" t="s">
        <v>97</v>
      </c>
      <c r="H53" s="4" t="s">
        <v>97</v>
      </c>
      <c r="I53" s="4" t="s">
        <v>97</v>
      </c>
      <c r="J53" s="4" t="s">
        <v>97</v>
      </c>
      <c r="K53" s="4" t="s">
        <v>97</v>
      </c>
      <c r="L53" s="4" t="s">
        <v>97</v>
      </c>
      <c r="M53" s="4" t="s">
        <v>97</v>
      </c>
      <c r="N53" s="4" t="s">
        <v>97</v>
      </c>
      <c r="O53" s="4" t="s">
        <v>97</v>
      </c>
      <c r="P53" s="4" t="s">
        <v>97</v>
      </c>
      <c r="Q53" s="4" t="s">
        <v>97</v>
      </c>
      <c r="R53" s="4" t="s">
        <v>97</v>
      </c>
      <c r="S53" s="4" t="s">
        <v>97</v>
      </c>
      <c r="T53" s="4" t="s">
        <v>97</v>
      </c>
      <c r="U53" s="4" t="s">
        <v>97</v>
      </c>
      <c r="V53" s="4" t="s">
        <v>97</v>
      </c>
      <c r="W53" s="4" t="s">
        <v>97</v>
      </c>
      <c r="X53" s="4" t="s">
        <v>97</v>
      </c>
      <c r="Y53" s="4" t="s">
        <v>97</v>
      </c>
      <c r="Z53" s="4" t="s">
        <v>97</v>
      </c>
      <c r="AA53" s="4" t="s">
        <v>97</v>
      </c>
      <c r="AB53" s="4" t="s">
        <v>97</v>
      </c>
      <c r="AC53" s="4" t="s">
        <v>97</v>
      </c>
      <c r="AD53" s="17" t="s">
        <v>97</v>
      </c>
      <c r="AE53" s="17" t="s">
        <v>97</v>
      </c>
      <c r="AF53" s="11">
        <f>AF54+AF55</f>
        <v>3753.299</v>
      </c>
      <c r="AG53" s="11">
        <f t="shared" ref="AG53:BD53" si="32">AG54+AG55</f>
        <v>3678.694</v>
      </c>
      <c r="AH53" s="11">
        <f t="shared" si="32"/>
        <v>0</v>
      </c>
      <c r="AI53" s="11">
        <f t="shared" si="32"/>
        <v>0</v>
      </c>
      <c r="AJ53" s="11">
        <f t="shared" si="32"/>
        <v>0</v>
      </c>
      <c r="AK53" s="11">
        <f t="shared" si="32"/>
        <v>0</v>
      </c>
      <c r="AL53" s="11">
        <f t="shared" si="32"/>
        <v>0</v>
      </c>
      <c r="AM53" s="11">
        <f t="shared" si="32"/>
        <v>0</v>
      </c>
      <c r="AN53" s="5">
        <f t="shared" si="32"/>
        <v>3753.299</v>
      </c>
      <c r="AO53" s="5">
        <f t="shared" si="32"/>
        <v>3678.694</v>
      </c>
      <c r="AP53" s="5">
        <f t="shared" si="32"/>
        <v>3565.5349999999999</v>
      </c>
      <c r="AQ53" s="5">
        <f t="shared" si="32"/>
        <v>0</v>
      </c>
      <c r="AR53" s="5">
        <f t="shared" si="32"/>
        <v>0</v>
      </c>
      <c r="AS53" s="5">
        <f t="shared" si="32"/>
        <v>0</v>
      </c>
      <c r="AT53" s="5">
        <f t="shared" si="32"/>
        <v>3565.5349999999999</v>
      </c>
      <c r="AU53" s="5">
        <f t="shared" si="32"/>
        <v>3565.5349999999999</v>
      </c>
      <c r="AV53" s="5">
        <f t="shared" si="32"/>
        <v>0</v>
      </c>
      <c r="AW53" s="5">
        <f t="shared" si="32"/>
        <v>0</v>
      </c>
      <c r="AX53" s="5">
        <f t="shared" si="32"/>
        <v>0</v>
      </c>
      <c r="AY53" s="5">
        <f t="shared" si="32"/>
        <v>3565.5349999999999</v>
      </c>
      <c r="AZ53" s="5">
        <f t="shared" si="32"/>
        <v>3565.5349999999999</v>
      </c>
      <c r="BA53" s="5">
        <f t="shared" si="32"/>
        <v>0</v>
      </c>
      <c r="BB53" s="5">
        <f t="shared" si="32"/>
        <v>0</v>
      </c>
      <c r="BC53" s="5">
        <f t="shared" si="32"/>
        <v>0</v>
      </c>
      <c r="BD53" s="5">
        <f t="shared" si="32"/>
        <v>3565.5349999999999</v>
      </c>
      <c r="BE53" s="11">
        <f t="shared" si="13"/>
        <v>3565.5349999999999</v>
      </c>
      <c r="BF53" s="11">
        <f t="shared" si="15"/>
        <v>0</v>
      </c>
      <c r="BG53" s="11">
        <f t="shared" si="16"/>
        <v>0</v>
      </c>
      <c r="BH53" s="11">
        <f t="shared" si="17"/>
        <v>0</v>
      </c>
      <c r="BI53" s="11">
        <f t="shared" si="18"/>
        <v>3565.5349999999999</v>
      </c>
    </row>
    <row r="54" spans="1:61" ht="51" x14ac:dyDescent="0.2">
      <c r="A54" s="3" t="s">
        <v>277</v>
      </c>
      <c r="B54" s="4" t="s">
        <v>278</v>
      </c>
      <c r="C54" s="4" t="s">
        <v>152</v>
      </c>
      <c r="D54" s="4" t="s">
        <v>279</v>
      </c>
      <c r="E54" s="4" t="s">
        <v>154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4" t="s">
        <v>0</v>
      </c>
      <c r="S54" s="4" t="s">
        <v>0</v>
      </c>
      <c r="T54" s="4" t="s">
        <v>0</v>
      </c>
      <c r="U54" s="4" t="s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238</v>
      </c>
      <c r="AD54" s="17" t="s">
        <v>48</v>
      </c>
      <c r="AE54" s="17" t="s">
        <v>126</v>
      </c>
      <c r="AF54" s="11">
        <f t="shared" si="19"/>
        <v>18.73</v>
      </c>
      <c r="AG54" s="11">
        <f t="shared" si="19"/>
        <v>18.73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5">
        <v>18.73</v>
      </c>
      <c r="AO54" s="5">
        <v>18.73</v>
      </c>
      <c r="AP54" s="5">
        <f t="shared" si="10"/>
        <v>18.73</v>
      </c>
      <c r="AQ54" s="5">
        <v>0</v>
      </c>
      <c r="AR54" s="5">
        <v>0</v>
      </c>
      <c r="AS54" s="5">
        <v>0</v>
      </c>
      <c r="AT54" s="5">
        <v>18.73</v>
      </c>
      <c r="AU54" s="5">
        <f t="shared" si="11"/>
        <v>18.73</v>
      </c>
      <c r="AV54" s="5">
        <v>0</v>
      </c>
      <c r="AW54" s="5">
        <v>0</v>
      </c>
      <c r="AX54" s="5">
        <v>0</v>
      </c>
      <c r="AY54" s="5">
        <v>18.73</v>
      </c>
      <c r="AZ54" s="5">
        <f t="shared" si="12"/>
        <v>18.73</v>
      </c>
      <c r="BA54" s="5">
        <v>0</v>
      </c>
      <c r="BB54" s="5">
        <v>0</v>
      </c>
      <c r="BC54" s="5">
        <v>0</v>
      </c>
      <c r="BD54" s="5">
        <v>18.73</v>
      </c>
      <c r="BE54" s="11">
        <f t="shared" si="13"/>
        <v>18.73</v>
      </c>
      <c r="BF54" s="11">
        <f t="shared" si="15"/>
        <v>0</v>
      </c>
      <c r="BG54" s="11">
        <f t="shared" si="16"/>
        <v>0</v>
      </c>
      <c r="BH54" s="11">
        <f t="shared" si="17"/>
        <v>0</v>
      </c>
      <c r="BI54" s="11">
        <f t="shared" si="18"/>
        <v>18.73</v>
      </c>
    </row>
    <row r="55" spans="1:61" ht="127.5" x14ac:dyDescent="0.2">
      <c r="A55" s="3" t="s">
        <v>280</v>
      </c>
      <c r="B55" s="4" t="s">
        <v>281</v>
      </c>
      <c r="C55" s="4" t="s">
        <v>152</v>
      </c>
      <c r="D55" s="4" t="s">
        <v>282</v>
      </c>
      <c r="E55" s="4" t="s">
        <v>154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139</v>
      </c>
      <c r="AA55" s="4" t="s">
        <v>108</v>
      </c>
      <c r="AB55" s="4" t="s">
        <v>140</v>
      </c>
      <c r="AC55" s="4" t="s">
        <v>238</v>
      </c>
      <c r="AD55" s="17" t="s">
        <v>141</v>
      </c>
      <c r="AE55" s="17" t="s">
        <v>111</v>
      </c>
      <c r="AF55" s="11">
        <f t="shared" si="19"/>
        <v>3734.569</v>
      </c>
      <c r="AG55" s="11">
        <f t="shared" si="19"/>
        <v>3659.9639999999999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5">
        <v>3734.569</v>
      </c>
      <c r="AO55" s="5">
        <v>3659.9639999999999</v>
      </c>
      <c r="AP55" s="5">
        <f t="shared" si="10"/>
        <v>3546.8049999999998</v>
      </c>
      <c r="AQ55" s="5">
        <v>0</v>
      </c>
      <c r="AR55" s="5">
        <v>0</v>
      </c>
      <c r="AS55" s="5">
        <v>0</v>
      </c>
      <c r="AT55" s="5">
        <v>3546.8049999999998</v>
      </c>
      <c r="AU55" s="5">
        <f t="shared" si="11"/>
        <v>3546.8049999999998</v>
      </c>
      <c r="AV55" s="5">
        <v>0</v>
      </c>
      <c r="AW55" s="5">
        <v>0</v>
      </c>
      <c r="AX55" s="5">
        <v>0</v>
      </c>
      <c r="AY55" s="5">
        <v>3546.8049999999998</v>
      </c>
      <c r="AZ55" s="5">
        <f t="shared" si="12"/>
        <v>3546.8049999999998</v>
      </c>
      <c r="BA55" s="5">
        <v>0</v>
      </c>
      <c r="BB55" s="5">
        <v>0</v>
      </c>
      <c r="BC55" s="5">
        <v>0</v>
      </c>
      <c r="BD55" s="5">
        <v>3546.8049999999998</v>
      </c>
      <c r="BE55" s="11">
        <f t="shared" si="13"/>
        <v>3546.8049999999998</v>
      </c>
      <c r="BF55" s="11">
        <f t="shared" si="15"/>
        <v>0</v>
      </c>
      <c r="BG55" s="11">
        <f t="shared" si="16"/>
        <v>0</v>
      </c>
      <c r="BH55" s="11">
        <f t="shared" si="17"/>
        <v>0</v>
      </c>
      <c r="BI55" s="11">
        <f t="shared" si="18"/>
        <v>3546.8049999999998</v>
      </c>
    </row>
    <row r="56" spans="1:61" ht="25.5" x14ac:dyDescent="0.2">
      <c r="A56" s="3" t="s">
        <v>283</v>
      </c>
      <c r="B56" s="4" t="s">
        <v>284</v>
      </c>
      <c r="C56" s="4" t="s">
        <v>97</v>
      </c>
      <c r="D56" s="4" t="s">
        <v>97</v>
      </c>
      <c r="E56" s="4" t="s">
        <v>97</v>
      </c>
      <c r="F56" s="4" t="s">
        <v>97</v>
      </c>
      <c r="G56" s="4" t="s">
        <v>97</v>
      </c>
      <c r="H56" s="4" t="s">
        <v>97</v>
      </c>
      <c r="I56" s="4" t="s">
        <v>97</v>
      </c>
      <c r="J56" s="4" t="s">
        <v>97</v>
      </c>
      <c r="K56" s="4" t="s">
        <v>97</v>
      </c>
      <c r="L56" s="4" t="s">
        <v>97</v>
      </c>
      <c r="M56" s="4" t="s">
        <v>97</v>
      </c>
      <c r="N56" s="4" t="s">
        <v>97</v>
      </c>
      <c r="O56" s="4" t="s">
        <v>97</v>
      </c>
      <c r="P56" s="4" t="s">
        <v>97</v>
      </c>
      <c r="Q56" s="4" t="s">
        <v>97</v>
      </c>
      <c r="R56" s="4" t="s">
        <v>97</v>
      </c>
      <c r="S56" s="4" t="s">
        <v>97</v>
      </c>
      <c r="T56" s="4" t="s">
        <v>97</v>
      </c>
      <c r="U56" s="4" t="s">
        <v>97</v>
      </c>
      <c r="V56" s="4" t="s">
        <v>97</v>
      </c>
      <c r="W56" s="4" t="s">
        <v>97</v>
      </c>
      <c r="X56" s="4" t="s">
        <v>97</v>
      </c>
      <c r="Y56" s="4" t="s">
        <v>97</v>
      </c>
      <c r="Z56" s="4" t="s">
        <v>97</v>
      </c>
      <c r="AA56" s="4" t="s">
        <v>97</v>
      </c>
      <c r="AB56" s="4" t="s">
        <v>97</v>
      </c>
      <c r="AC56" s="4" t="s">
        <v>97</v>
      </c>
      <c r="AD56" s="17" t="s">
        <v>97</v>
      </c>
      <c r="AE56" s="17" t="s">
        <v>97</v>
      </c>
      <c r="AF56" s="11">
        <f t="shared" si="19"/>
        <v>20411.103999999999</v>
      </c>
      <c r="AG56" s="11">
        <f t="shared" si="19"/>
        <v>19192.504000000001</v>
      </c>
      <c r="AH56" s="11">
        <f t="shared" ref="AH56:BD56" si="33">AH10</f>
        <v>942.69999999999993</v>
      </c>
      <c r="AI56" s="11">
        <f t="shared" si="33"/>
        <v>942.69999999999993</v>
      </c>
      <c r="AJ56" s="11">
        <f t="shared" si="33"/>
        <v>7005.2809999999999</v>
      </c>
      <c r="AK56" s="11">
        <f t="shared" si="33"/>
        <v>7005.2809999999999</v>
      </c>
      <c r="AL56" s="11">
        <f t="shared" si="33"/>
        <v>318.63299999999998</v>
      </c>
      <c r="AM56" s="11">
        <f t="shared" si="33"/>
        <v>318.63299999999998</v>
      </c>
      <c r="AN56" s="11">
        <v>12144.49</v>
      </c>
      <c r="AO56" s="11">
        <v>10925.89</v>
      </c>
      <c r="AP56" s="11">
        <f t="shared" si="33"/>
        <v>15772.35</v>
      </c>
      <c r="AQ56" s="11">
        <f t="shared" si="33"/>
        <v>284.89999999999998</v>
      </c>
      <c r="AR56" s="11">
        <f t="shared" si="33"/>
        <v>2895.3919999999998</v>
      </c>
      <c r="AS56" s="11">
        <f t="shared" si="33"/>
        <v>0</v>
      </c>
      <c r="AT56" s="11">
        <f t="shared" si="33"/>
        <v>12592.058000000001</v>
      </c>
      <c r="AU56" s="11">
        <f t="shared" si="33"/>
        <v>11669.513999999999</v>
      </c>
      <c r="AV56" s="11">
        <f t="shared" si="33"/>
        <v>287.89999999999998</v>
      </c>
      <c r="AW56" s="11">
        <f t="shared" si="33"/>
        <v>12.5</v>
      </c>
      <c r="AX56" s="11">
        <f t="shared" si="33"/>
        <v>0</v>
      </c>
      <c r="AY56" s="11">
        <f t="shared" si="33"/>
        <v>11369.114000000001</v>
      </c>
      <c r="AZ56" s="11">
        <f t="shared" si="33"/>
        <v>11830.214</v>
      </c>
      <c r="BA56" s="11">
        <f t="shared" si="33"/>
        <v>299.60000000000002</v>
      </c>
      <c r="BB56" s="11">
        <f t="shared" si="33"/>
        <v>12.5</v>
      </c>
      <c r="BC56" s="11">
        <f t="shared" si="33"/>
        <v>0</v>
      </c>
      <c r="BD56" s="11">
        <f t="shared" si="33"/>
        <v>11518.114000000001</v>
      </c>
      <c r="BE56" s="11">
        <f t="shared" si="13"/>
        <v>11830.214000000002</v>
      </c>
      <c r="BF56" s="11">
        <f t="shared" si="15"/>
        <v>299.60000000000002</v>
      </c>
      <c r="BG56" s="11">
        <f t="shared" si="16"/>
        <v>12.5</v>
      </c>
      <c r="BH56" s="11">
        <f t="shared" si="17"/>
        <v>0</v>
      </c>
      <c r="BI56" s="11">
        <f t="shared" si="18"/>
        <v>11518.114000000001</v>
      </c>
    </row>
    <row r="57" spans="1:61" ht="25.5" x14ac:dyDescent="0.2">
      <c r="A57" s="3" t="s">
        <v>285</v>
      </c>
      <c r="B57" s="4" t="s">
        <v>286</v>
      </c>
      <c r="C57" s="4" t="s">
        <v>97</v>
      </c>
      <c r="D57" s="4" t="s">
        <v>97</v>
      </c>
      <c r="E57" s="4" t="s">
        <v>97</v>
      </c>
      <c r="F57" s="4" t="s">
        <v>97</v>
      </c>
      <c r="G57" s="4" t="s">
        <v>97</v>
      </c>
      <c r="H57" s="4" t="s">
        <v>97</v>
      </c>
      <c r="I57" s="4" t="s">
        <v>97</v>
      </c>
      <c r="J57" s="4" t="s">
        <v>97</v>
      </c>
      <c r="K57" s="4" t="s">
        <v>97</v>
      </c>
      <c r="L57" s="4" t="s">
        <v>97</v>
      </c>
      <c r="M57" s="4" t="s">
        <v>97</v>
      </c>
      <c r="N57" s="4" t="s">
        <v>97</v>
      </c>
      <c r="O57" s="4" t="s">
        <v>97</v>
      </c>
      <c r="P57" s="4" t="s">
        <v>97</v>
      </c>
      <c r="Q57" s="4" t="s">
        <v>97</v>
      </c>
      <c r="R57" s="4" t="s">
        <v>97</v>
      </c>
      <c r="S57" s="4" t="s">
        <v>97</v>
      </c>
      <c r="T57" s="4" t="s">
        <v>97</v>
      </c>
      <c r="U57" s="4" t="s">
        <v>97</v>
      </c>
      <c r="V57" s="4" t="s">
        <v>97</v>
      </c>
      <c r="W57" s="4" t="s">
        <v>97</v>
      </c>
      <c r="X57" s="4" t="s">
        <v>97</v>
      </c>
      <c r="Y57" s="4" t="s">
        <v>97</v>
      </c>
      <c r="Z57" s="4" t="s">
        <v>97</v>
      </c>
      <c r="AA57" s="4" t="s">
        <v>97</v>
      </c>
      <c r="AB57" s="4" t="s">
        <v>97</v>
      </c>
      <c r="AC57" s="4" t="s">
        <v>97</v>
      </c>
      <c r="AD57" s="17" t="s">
        <v>97</v>
      </c>
      <c r="AE57" s="17" t="s">
        <v>97</v>
      </c>
      <c r="AF57" s="11">
        <f t="shared" si="19"/>
        <v>21633.457999999999</v>
      </c>
      <c r="AG57" s="11">
        <f t="shared" ref="AG57:BD57" si="34">AG10</f>
        <v>20414.955300000001</v>
      </c>
      <c r="AH57" s="11">
        <f t="shared" si="34"/>
        <v>942.69999999999993</v>
      </c>
      <c r="AI57" s="11">
        <f t="shared" si="34"/>
        <v>942.69999999999993</v>
      </c>
      <c r="AJ57" s="11">
        <f t="shared" si="34"/>
        <v>7005.2809999999999</v>
      </c>
      <c r="AK57" s="11">
        <f t="shared" si="34"/>
        <v>7005.2809999999999</v>
      </c>
      <c r="AL57" s="11">
        <f t="shared" si="34"/>
        <v>318.63299999999998</v>
      </c>
      <c r="AM57" s="11">
        <f t="shared" si="34"/>
        <v>318.63299999999998</v>
      </c>
      <c r="AN57" s="11">
        <f t="shared" si="34"/>
        <v>13366.844000000001</v>
      </c>
      <c r="AO57" s="11">
        <f t="shared" si="34"/>
        <v>12148.341299999998</v>
      </c>
      <c r="AP57" s="11">
        <f t="shared" si="34"/>
        <v>15772.35</v>
      </c>
      <c r="AQ57" s="11">
        <f t="shared" si="34"/>
        <v>284.89999999999998</v>
      </c>
      <c r="AR57" s="11">
        <f t="shared" si="34"/>
        <v>2895.3919999999998</v>
      </c>
      <c r="AS57" s="11">
        <f t="shared" si="34"/>
        <v>0</v>
      </c>
      <c r="AT57" s="11">
        <f t="shared" si="34"/>
        <v>12592.058000000001</v>
      </c>
      <c r="AU57" s="11">
        <f t="shared" si="34"/>
        <v>11669.513999999999</v>
      </c>
      <c r="AV57" s="11">
        <f t="shared" si="34"/>
        <v>287.89999999999998</v>
      </c>
      <c r="AW57" s="11">
        <f t="shared" si="34"/>
        <v>12.5</v>
      </c>
      <c r="AX57" s="11">
        <f t="shared" si="34"/>
        <v>0</v>
      </c>
      <c r="AY57" s="11">
        <f t="shared" si="34"/>
        <v>11369.114000000001</v>
      </c>
      <c r="AZ57" s="11">
        <f t="shared" si="34"/>
        <v>11830.214</v>
      </c>
      <c r="BA57" s="11">
        <f t="shared" si="34"/>
        <v>299.60000000000002</v>
      </c>
      <c r="BB57" s="11">
        <f t="shared" si="34"/>
        <v>12.5</v>
      </c>
      <c r="BC57" s="11">
        <f t="shared" si="34"/>
        <v>0</v>
      </c>
      <c r="BD57" s="11">
        <f t="shared" si="34"/>
        <v>11518.114000000001</v>
      </c>
      <c r="BE57" s="11">
        <f>BF57+BG57+BH57+BI57</f>
        <v>11830.214000000002</v>
      </c>
      <c r="BF57" s="11">
        <f t="shared" si="15"/>
        <v>299.60000000000002</v>
      </c>
      <c r="BG57" s="11">
        <f t="shared" si="16"/>
        <v>12.5</v>
      </c>
      <c r="BH57" s="11">
        <f t="shared" si="17"/>
        <v>0</v>
      </c>
      <c r="BI57" s="11">
        <f t="shared" si="18"/>
        <v>11518.114000000001</v>
      </c>
    </row>
    <row r="58" spans="1:61" x14ac:dyDescent="0.2">
      <c r="A58" s="8" t="s">
        <v>0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  <c r="I58" s="8" t="s">
        <v>0</v>
      </c>
      <c r="J58" s="8" t="s">
        <v>0</v>
      </c>
      <c r="K58" s="8" t="s">
        <v>0</v>
      </c>
      <c r="L58" s="8" t="s">
        <v>0</v>
      </c>
      <c r="M58" s="8" t="s">
        <v>0</v>
      </c>
      <c r="N58" s="8" t="s">
        <v>0</v>
      </c>
      <c r="O58" s="8" t="s">
        <v>0</v>
      </c>
      <c r="P58" s="8" t="s">
        <v>0</v>
      </c>
      <c r="Q58" s="8" t="s">
        <v>0</v>
      </c>
      <c r="R58" s="8" t="s">
        <v>0</v>
      </c>
      <c r="S58" s="8" t="s">
        <v>0</v>
      </c>
      <c r="T58" s="8" t="s">
        <v>0</v>
      </c>
      <c r="U58" s="8" t="s">
        <v>0</v>
      </c>
      <c r="V58" s="8" t="s">
        <v>0</v>
      </c>
      <c r="W58" s="8" t="s">
        <v>0</v>
      </c>
      <c r="X58" s="8" t="s">
        <v>0</v>
      </c>
      <c r="Y58" s="8" t="s">
        <v>0</v>
      </c>
      <c r="Z58" s="8" t="s">
        <v>0</v>
      </c>
      <c r="AA58" s="8" t="s">
        <v>0</v>
      </c>
      <c r="AB58" s="8" t="s">
        <v>0</v>
      </c>
      <c r="AC58" s="8" t="s">
        <v>0</v>
      </c>
      <c r="AD58" s="19" t="s">
        <v>0</v>
      </c>
      <c r="AE58" s="19" t="s">
        <v>0</v>
      </c>
      <c r="AF58" s="11">
        <f t="shared" si="19"/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9">
        <v>0</v>
      </c>
      <c r="AO58" s="9">
        <v>0</v>
      </c>
      <c r="AP58" s="5">
        <f t="shared" si="10"/>
        <v>0</v>
      </c>
      <c r="AQ58" s="9">
        <v>0</v>
      </c>
      <c r="AR58" s="9">
        <v>0</v>
      </c>
      <c r="AS58" s="9">
        <v>0</v>
      </c>
      <c r="AT58" s="9">
        <v>0</v>
      </c>
      <c r="AU58" s="5">
        <f t="shared" si="11"/>
        <v>0</v>
      </c>
      <c r="AV58" s="9">
        <v>0</v>
      </c>
      <c r="AW58" s="9">
        <v>0</v>
      </c>
      <c r="AX58" s="9">
        <v>0</v>
      </c>
      <c r="AY58" s="9">
        <v>0</v>
      </c>
      <c r="AZ58" s="5">
        <f t="shared" si="12"/>
        <v>0</v>
      </c>
      <c r="BA58" s="9">
        <v>0</v>
      </c>
      <c r="BB58" s="9">
        <v>0</v>
      </c>
      <c r="BC58" s="9">
        <v>0</v>
      </c>
      <c r="BD58" s="9">
        <v>0</v>
      </c>
      <c r="BE58" s="11">
        <f t="shared" si="13"/>
        <v>0</v>
      </c>
      <c r="BF58" s="20">
        <v>0</v>
      </c>
      <c r="BG58" s="11">
        <f t="shared" si="16"/>
        <v>0</v>
      </c>
      <c r="BH58" s="11">
        <f t="shared" si="17"/>
        <v>0</v>
      </c>
      <c r="BI58" s="11">
        <f t="shared" si="18"/>
        <v>0</v>
      </c>
    </row>
    <row r="59" spans="1:61" x14ac:dyDescent="0.2"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</sheetData>
  <mergeCells count="43">
    <mergeCell ref="C7:E7"/>
    <mergeCell ref="F7:I7"/>
    <mergeCell ref="J7:L7"/>
    <mergeCell ref="A1:T1"/>
    <mergeCell ref="A2:T2"/>
    <mergeCell ref="A3:T3"/>
    <mergeCell ref="A5:A8"/>
    <mergeCell ref="B5:B8"/>
    <mergeCell ref="C5:AB5"/>
    <mergeCell ref="M7:P7"/>
    <mergeCell ref="Q7:S7"/>
    <mergeCell ref="T7:V7"/>
    <mergeCell ref="W7:Y7"/>
    <mergeCell ref="Z7:AB7"/>
    <mergeCell ref="C6:V6"/>
    <mergeCell ref="W6:AB6"/>
    <mergeCell ref="AF6:AO6"/>
    <mergeCell ref="AP6:AT6"/>
    <mergeCell ref="AU6:AY6"/>
    <mergeCell ref="AC5:AC8"/>
    <mergeCell ref="AD5:AE7"/>
    <mergeCell ref="AP7:AP8"/>
    <mergeCell ref="AQ7:AQ8"/>
    <mergeCell ref="AR7:AR8"/>
    <mergeCell ref="AS7:AS8"/>
    <mergeCell ref="AF5:BI5"/>
    <mergeCell ref="AZ6:BI6"/>
    <mergeCell ref="AD9:AE9"/>
    <mergeCell ref="BF7:BI7"/>
    <mergeCell ref="AT7:AT8"/>
    <mergeCell ref="AU7:AU8"/>
    <mergeCell ref="AV7:AV8"/>
    <mergeCell ref="AW7:AW8"/>
    <mergeCell ref="AX7:AX8"/>
    <mergeCell ref="AY7:AY8"/>
    <mergeCell ref="AZ7:AZ8"/>
    <mergeCell ref="BA7:BD7"/>
    <mergeCell ref="BE7:BE8"/>
    <mergeCell ref="AF7:AG7"/>
    <mergeCell ref="AH7:AI7"/>
    <mergeCell ref="AJ7:AK7"/>
    <mergeCell ref="AL7:AM7"/>
    <mergeCell ref="AN7:AO7"/>
  </mergeCells>
  <pageMargins left="0.39370080000000002" right="0.39370080000000002" top="0.39370080000000002" bottom="0.56653540000000002" header="0.3" footer="0.3"/>
  <pageSetup paperSize="9" scale="35" orientation="landscape" r:id="rId1"/>
  <headerFooter>
    <oddFooter>&amp;C&amp;P из &amp;N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2021-05-13T06:34:39Z</dcterms:modified>
</cp:coreProperties>
</file>